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7-5" sheetId="1" r:id="rId1"/>
  </sheets>
  <definedNames>
    <definedName name="_xlnm.Print_Area" localSheetId="0">'7-5'!$A$1:$AO$47</definedName>
  </definedNames>
  <calcPr fullCalcOnLoad="1"/>
</workbook>
</file>

<file path=xl/comments1.xml><?xml version="1.0" encoding="utf-8"?>
<comments xmlns="http://schemas.openxmlformats.org/spreadsheetml/2006/main">
  <authors>
    <author>pt</author>
  </authors>
  <commentList>
    <comment ref="N25" authorId="0">
      <text>
        <r>
          <rPr>
            <b/>
            <sz val="9"/>
            <rFont val="ＭＳ Ｐゴシック"/>
            <family val="3"/>
          </rPr>
          <t>補助員が同行する場合は、
30　を　40　と読み替える</t>
        </r>
      </text>
    </comment>
    <comment ref="N29" authorId="0">
      <text>
        <r>
          <rPr>
            <b/>
            <sz val="9"/>
            <rFont val="ＭＳ Ｐゴシック"/>
            <family val="3"/>
          </rPr>
          <t>補助員が同行する場合は、
25　を　33.3　と読み替える</t>
        </r>
      </text>
    </comment>
    <comment ref="N21" authorId="0">
      <text>
        <r>
          <rPr>
            <b/>
            <sz val="9"/>
            <rFont val="ＭＳ Ｐゴシック"/>
            <family val="3"/>
          </rPr>
          <t>補助員が同行する場合は、
20　を　26.7　と読み替える</t>
        </r>
      </text>
    </comment>
    <comment ref="AC15" authorId="0">
      <text>
        <r>
          <rPr>
            <b/>
            <sz val="9"/>
            <rFont val="ＭＳ Ｐゴシック"/>
            <family val="3"/>
          </rPr>
          <t>０未満の場合は０とする</t>
        </r>
      </text>
    </comment>
    <comment ref="N33" authorId="0">
      <text>
        <r>
          <rPr>
            <b/>
            <sz val="9"/>
            <rFont val="ＭＳ Ｐゴシック"/>
            <family val="3"/>
          </rPr>
          <t>容器交換時点検・定期点検・定期調査のいずれかを行う場合は、４万分１、それ以外は２万分の１</t>
        </r>
      </text>
    </comment>
    <comment ref="AC39" authorId="0">
      <text>
        <r>
          <rPr>
            <b/>
            <sz val="9"/>
            <rFont val="ＭＳ Ｐゴシック"/>
            <family val="3"/>
          </rPr>
          <t>消費者戸数が20,000戸を超える場合
１＋（消費者戸数-20,000）/80,000</t>
        </r>
      </text>
    </comment>
    <comment ref="K47" authorId="0">
      <text>
        <r>
          <rPr>
            <b/>
            <sz val="9"/>
            <rFont val="ＭＳ Ｐゴシック"/>
            <family val="3"/>
          </rPr>
          <t>保安業務資格者数</t>
        </r>
      </text>
    </comment>
    <comment ref="G5" authorId="0">
      <text>
        <r>
          <rPr>
            <b/>
            <sz val="9"/>
            <rFont val="ＭＳ Ｐゴシック"/>
            <family val="3"/>
          </rPr>
          <t>事業所の名称</t>
        </r>
      </text>
    </comment>
  </commentList>
</comments>
</file>

<file path=xl/sharedStrings.xml><?xml version="1.0" encoding="utf-8"?>
<sst xmlns="http://schemas.openxmlformats.org/spreadsheetml/2006/main" count="82" uniqueCount="56">
  <si>
    <t>別紙</t>
  </si>
  <si>
    <t>保安業務資格者数の算定式</t>
  </si>
  <si>
    <t>事業所の名称</t>
  </si>
  <si>
    <t>１　保安業務資格者の算定</t>
  </si>
  <si>
    <t>Ａ：消費者数</t>
  </si>
  <si>
    <t>Ｂ：月間実働日数</t>
  </si>
  <si>
    <t>Ｃ：年間実働日数</t>
  </si>
  <si>
    <t>Ｄ：調査員数</t>
  </si>
  <si>
    <t>Ｅ：充てん作業者数</t>
  </si>
  <si>
    <t>保安業務区分</t>
  </si>
  <si>
    <t>算定式</t>
  </si>
  <si>
    <t>算定値</t>
  </si>
  <si>
    <t>備考</t>
  </si>
  <si>
    <t>（Ａ）</t>
  </si>
  <si>
    <t>戸</t>
  </si>
  <si>
    <t>×</t>
  </si>
  <si>
    <t>（Ａ）</t>
  </si>
  <si>
    <t>（Ｄ）</t>
  </si>
  <si>
    <t>（Ｅ）</t>
  </si>
  <si>
    <t>０未満の場合は０とする。</t>
  </si>
  <si>
    <t>（Ｂ）</t>
  </si>
  <si>
    <t>（Ａ）</t>
  </si>
  <si>
    <t>補助員を伴って点検及び
調査を行う場合にあっては、２０を３分の４倍することができる</t>
  </si>
  <si>
    <t>（Ｃ）</t>
  </si>
  <si>
    <t>（Ｅ）</t>
  </si>
  <si>
    <t>補助員を伴って点検を行う場合にあっては、３０を３分の４倍することができる</t>
  </si>
  <si>
    <t>（Ａ）</t>
  </si>
  <si>
    <t>補助員を伴って点検及び
調査を行う場合にあっては、２５を３分の４倍することができる</t>
  </si>
  <si>
    <t>（Ａ）</t>
  </si>
  <si>
    <t>*容器交換時点検・定期点検・定期調査のいずれかを行う場合は、４万分１、それ以外は２万分の１</t>
  </si>
  <si>
    <t>*</t>
  </si>
  <si>
    <t>（Ａ）</t>
  </si>
  <si>
    <t>消費者先に３０分以内には到着し、所要の措置を行う体制を確保すること。</t>
  </si>
  <si>
    <t>（Ａ）</t>
  </si>
  <si>
    <t>合計</t>
  </si>
  <si>
    <t>小数点第３位までの数とする。</t>
  </si>
  <si>
    <t>必要人数</t>
  </si>
  <si>
    <t>名</t>
  </si>
  <si>
    <t>小数点以下を切り上げる。</t>
  </si>
  <si>
    <t>以上、保安業務資格者必要数　　　　　　　　　</t>
  </si>
  <si>
    <t>名に対し、</t>
  </si>
  <si>
    <t>名を確保している。</t>
  </si>
  <si>
    <t>-</t>
  </si>
  <si>
    <r>
      <t xml:space="preserve">消費者戸数が20,000戸を超える場合
</t>
    </r>
    <r>
      <rPr>
        <sz val="8"/>
        <rFont val="ＭＳ Ｐ明朝"/>
        <family val="1"/>
      </rPr>
      <t>１＋（消費者戸数-20,000）/80,000</t>
    </r>
  </si>
  <si>
    <t>①供給開始時
点検・調査</t>
  </si>
  <si>
    <t>②容器交換時等
供給設備点検</t>
  </si>
  <si>
    <t>③定期供給設備点検</t>
  </si>
  <si>
    <t>④定期消費設備調査</t>
  </si>
  <si>
    <t>⑤　　　周　　　知</t>
  </si>
  <si>
    <t>⑥緊急時対応</t>
  </si>
  <si>
    <t>⑦緊急時連絡</t>
  </si>
  <si>
    <t>※消費者戸数が20,000戸を超える場合も自動計算されます。</t>
  </si>
  <si>
    <t>定期供給設備点検</t>
  </si>
  <si>
    <t xml:space="preserve">定期消費設備調査
</t>
  </si>
  <si>
    <t xml:space="preserve">※③④重複実施の場合
</t>
  </si>
  <si>
    <t>（この場合③④の算定は不要）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</si>
</sst>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.0_ "/>
    <numFmt numFmtId="183" formatCode="0_);[Red]\(0\)"/>
    <numFmt numFmtId="184" formatCode="0.000_ "/>
    <numFmt numFmtId="185" formatCode="0.000_);[Red]\(0.0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2"/>
      <name val="ＭＳ 明朝"/>
      <family val="1"/>
    </font>
    <font>
      <b/>
      <sz val="16"/>
      <name val="ＭＳ 明朝"/>
      <family val="1"/>
    </font>
    <font>
      <sz val="10"/>
      <name val="ＭＳ Ｐ明朝"/>
      <family val="1"/>
    </font>
    <font>
      <sz val="11"/>
      <name val="ＭＳ Ｐ明朝"/>
      <family val="1"/>
    </font>
    <font>
      <b/>
      <sz val="9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明朝"/>
      <family val="1"/>
    </font>
    <font>
      <sz val="12"/>
      <color indexed="10"/>
      <name val="ＭＳ 明朝"/>
      <family val="1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Ｐ明朝"/>
      <family val="1"/>
    </font>
    <font>
      <sz val="12"/>
      <color rgb="FFFF0000"/>
      <name val="ＭＳ 明朝"/>
      <family val="1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0">
    <xf numFmtId="0" fontId="0" fillId="0" borderId="0" xfId="0" applyAlignment="1">
      <alignment vertical="center"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distributed" vertical="center" indent="5"/>
      <protection/>
    </xf>
    <xf numFmtId="0" fontId="5" fillId="0" borderId="0" xfId="0" applyFont="1" applyBorder="1" applyAlignment="1" applyProtection="1">
      <alignment horizontal="distributed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distributed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8" fillId="0" borderId="0" xfId="0" applyNumberFormat="1" applyFont="1" applyAlignment="1" applyProtection="1">
      <alignment vertical="center"/>
      <protection/>
    </xf>
    <xf numFmtId="0" fontId="49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49" fillId="0" borderId="0" xfId="0" applyNumberFormat="1" applyFont="1" applyAlignment="1" applyProtection="1">
      <alignment vertical="center"/>
      <protection/>
    </xf>
    <xf numFmtId="0" fontId="5" fillId="0" borderId="0" xfId="0" applyNumberFormat="1" applyFont="1" applyAlignment="1" applyProtection="1">
      <alignment vertical="center"/>
      <protection/>
    </xf>
    <xf numFmtId="184" fontId="4" fillId="0" borderId="0" xfId="0" applyNumberFormat="1" applyFont="1" applyAlignment="1" applyProtection="1">
      <alignment vertical="center" shrinkToFit="1"/>
      <protection/>
    </xf>
    <xf numFmtId="184" fontId="6" fillId="0" borderId="0" xfId="0" applyNumberFormat="1" applyFont="1" applyBorder="1" applyAlignment="1" applyProtection="1">
      <alignment horizontal="distributed" vertical="center" shrinkToFit="1"/>
      <protection/>
    </xf>
    <xf numFmtId="184" fontId="6" fillId="0" borderId="0" xfId="0" applyNumberFormat="1" applyFont="1" applyBorder="1" applyAlignment="1" applyProtection="1">
      <alignment horizontal="center" vertical="center" shrinkToFit="1"/>
      <protection/>
    </xf>
    <xf numFmtId="184" fontId="5" fillId="0" borderId="0" xfId="0" applyNumberFormat="1" applyFont="1" applyBorder="1" applyAlignment="1" applyProtection="1">
      <alignment horizontal="center" vertical="center" shrinkToFit="1"/>
      <protection/>
    </xf>
    <xf numFmtId="184" fontId="5" fillId="0" borderId="0" xfId="0" applyNumberFormat="1" applyFont="1" applyBorder="1" applyAlignment="1" applyProtection="1">
      <alignment vertical="center" shrinkToFit="1"/>
      <protection/>
    </xf>
    <xf numFmtId="184" fontId="5" fillId="0" borderId="0" xfId="0" applyNumberFormat="1" applyFont="1" applyAlignment="1" applyProtection="1">
      <alignment vertical="center" shrinkToFit="1"/>
      <protection/>
    </xf>
    <xf numFmtId="184" fontId="4" fillId="0" borderId="11" xfId="0" applyNumberFormat="1" applyFont="1" applyBorder="1" applyAlignment="1" applyProtection="1">
      <alignment horizontal="distributed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distributed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2" xfId="0" applyFont="1" applyFill="1" applyBorder="1" applyAlignment="1" applyProtection="1">
      <alignment horizontal="distributed" vertical="center" shrinkToFit="1"/>
      <protection/>
    </xf>
    <xf numFmtId="0" fontId="4" fillId="0" borderId="0" xfId="0" applyFont="1" applyBorder="1" applyAlignment="1" applyProtection="1">
      <alignment horizontal="distributed" vertical="center" shrinkToFit="1"/>
      <protection/>
    </xf>
    <xf numFmtId="0" fontId="4" fillId="33" borderId="0" xfId="0" applyFont="1" applyFill="1" applyBorder="1" applyAlignment="1" applyProtection="1">
      <alignment horizontal="distributed" vertical="center" shrinkToFit="1"/>
      <protection/>
    </xf>
    <xf numFmtId="0" fontId="4" fillId="0" borderId="13" xfId="0" applyFont="1" applyBorder="1" applyAlignment="1" applyProtection="1">
      <alignment horizontal="distributed" vertical="center" shrinkToFit="1"/>
      <protection/>
    </xf>
    <xf numFmtId="0" fontId="4" fillId="0" borderId="10" xfId="0" applyFont="1" applyBorder="1" applyAlignment="1" applyProtection="1">
      <alignment horizontal="distributed" vertical="center" shrinkToFit="1"/>
      <protection/>
    </xf>
    <xf numFmtId="0" fontId="4" fillId="33" borderId="10" xfId="0" applyFont="1" applyFill="1" applyBorder="1" applyAlignment="1" applyProtection="1">
      <alignment horizontal="distributed" vertical="center" shrinkToFit="1"/>
      <protection/>
    </xf>
    <xf numFmtId="0" fontId="4" fillId="33" borderId="14" xfId="0" applyFont="1" applyFill="1" applyBorder="1" applyAlignment="1" applyProtection="1">
      <alignment horizontal="distributed" vertical="center" shrinkToFit="1"/>
      <protection/>
    </xf>
    <xf numFmtId="184" fontId="4" fillId="0" borderId="15" xfId="0" applyNumberFormat="1" applyFont="1" applyBorder="1" applyAlignment="1" applyProtection="1">
      <alignment horizontal="distributed" vertical="center" shrinkToFit="1"/>
      <protection/>
    </xf>
    <xf numFmtId="184" fontId="4" fillId="0" borderId="12" xfId="0" applyNumberFormat="1" applyFont="1" applyBorder="1" applyAlignment="1" applyProtection="1">
      <alignment horizontal="distributed" vertical="center" shrinkToFit="1"/>
      <protection/>
    </xf>
    <xf numFmtId="184" fontId="4" fillId="0" borderId="16" xfId="0" applyNumberFormat="1" applyFont="1" applyBorder="1" applyAlignment="1" applyProtection="1">
      <alignment horizontal="distributed" vertical="center" shrinkToFit="1"/>
      <protection/>
    </xf>
    <xf numFmtId="184" fontId="4" fillId="0" borderId="17" xfId="0" applyNumberFormat="1" applyFont="1" applyBorder="1" applyAlignment="1" applyProtection="1">
      <alignment horizontal="distributed" vertical="center" shrinkToFit="1"/>
      <protection/>
    </xf>
    <xf numFmtId="184" fontId="4" fillId="0" borderId="0" xfId="0" applyNumberFormat="1" applyFont="1" applyBorder="1" applyAlignment="1" applyProtection="1">
      <alignment horizontal="distributed" vertical="center" shrinkToFit="1"/>
      <protection/>
    </xf>
    <xf numFmtId="184" fontId="4" fillId="0" borderId="18" xfId="0" applyNumberFormat="1" applyFont="1" applyBorder="1" applyAlignment="1" applyProtection="1">
      <alignment horizontal="distributed" vertical="center" shrinkToFit="1"/>
      <protection/>
    </xf>
    <xf numFmtId="184" fontId="4" fillId="0" borderId="13" xfId="0" applyNumberFormat="1" applyFont="1" applyBorder="1" applyAlignment="1" applyProtection="1">
      <alignment horizontal="distributed" vertical="center" shrinkToFit="1"/>
      <protection/>
    </xf>
    <xf numFmtId="184" fontId="4" fillId="0" borderId="10" xfId="0" applyNumberFormat="1" applyFont="1" applyBorder="1" applyAlignment="1" applyProtection="1">
      <alignment horizontal="distributed" vertical="center" shrinkToFit="1"/>
      <protection/>
    </xf>
    <xf numFmtId="184" fontId="4" fillId="0" borderId="14" xfId="0" applyNumberFormat="1" applyFont="1" applyBorder="1" applyAlignment="1" applyProtection="1">
      <alignment horizontal="distributed" vertical="center" shrinkToFit="1"/>
      <protection/>
    </xf>
    <xf numFmtId="0" fontId="8" fillId="0" borderId="15" xfId="0" applyFont="1" applyBorder="1" applyAlignment="1" applyProtection="1">
      <alignment horizontal="justify" vertical="center" wrapText="1"/>
      <protection/>
    </xf>
    <xf numFmtId="0" fontId="8" fillId="0" borderId="12" xfId="0" applyFont="1" applyBorder="1" applyAlignment="1" applyProtection="1">
      <alignment horizontal="justify" vertical="center" wrapText="1"/>
      <protection/>
    </xf>
    <xf numFmtId="0" fontId="8" fillId="0" borderId="16" xfId="0" applyFont="1" applyBorder="1" applyAlignment="1" applyProtection="1">
      <alignment horizontal="justify" vertical="center" wrapText="1"/>
      <protection/>
    </xf>
    <xf numFmtId="0" fontId="8" fillId="0" borderId="17" xfId="0" applyFont="1" applyBorder="1" applyAlignment="1" applyProtection="1">
      <alignment horizontal="justify" vertical="center" wrapText="1"/>
      <protection/>
    </xf>
    <xf numFmtId="0" fontId="8" fillId="0" borderId="0" xfId="0" applyFont="1" applyBorder="1" applyAlignment="1" applyProtection="1">
      <alignment horizontal="justify" vertical="center" wrapText="1"/>
      <protection/>
    </xf>
    <xf numFmtId="0" fontId="8" fillId="0" borderId="18" xfId="0" applyFont="1" applyBorder="1" applyAlignment="1" applyProtection="1">
      <alignment horizontal="justify" vertical="center" wrapText="1"/>
      <protection/>
    </xf>
    <xf numFmtId="0" fontId="8" fillId="0" borderId="13" xfId="0" applyFont="1" applyBorder="1" applyAlignment="1" applyProtection="1">
      <alignment horizontal="justify" vertical="center" wrapText="1"/>
      <protection/>
    </xf>
    <xf numFmtId="0" fontId="8" fillId="0" borderId="10" xfId="0" applyFont="1" applyBorder="1" applyAlignment="1" applyProtection="1">
      <alignment horizontal="justify" vertical="center" wrapText="1"/>
      <protection/>
    </xf>
    <xf numFmtId="0" fontId="8" fillId="0" borderId="14" xfId="0" applyFont="1" applyBorder="1" applyAlignment="1" applyProtection="1">
      <alignment horizontal="justify" vertical="center" wrapText="1"/>
      <protection/>
    </xf>
    <xf numFmtId="183" fontId="4" fillId="0" borderId="19" xfId="0" applyNumberFormat="1" applyFont="1" applyBorder="1" applyAlignment="1" applyProtection="1">
      <alignment horizontal="distributed" vertical="center" shrinkToFit="1"/>
      <protection/>
    </xf>
    <xf numFmtId="183" fontId="4" fillId="0" borderId="20" xfId="0" applyNumberFormat="1" applyFont="1" applyBorder="1" applyAlignment="1" applyProtection="1">
      <alignment horizontal="distributed" vertical="center" shrinkToFit="1"/>
      <protection/>
    </xf>
    <xf numFmtId="0" fontId="4" fillId="33" borderId="0" xfId="0" applyFont="1" applyFill="1" applyBorder="1" applyAlignment="1" applyProtection="1">
      <alignment horizontal="distributed" vertical="center" shrinkToFit="1"/>
      <protection/>
    </xf>
    <xf numFmtId="0" fontId="4" fillId="33" borderId="18" xfId="0" applyFont="1" applyFill="1" applyBorder="1" applyAlignment="1" applyProtection="1">
      <alignment horizontal="distributed" vertical="center" shrinkToFit="1"/>
      <protection/>
    </xf>
    <xf numFmtId="0" fontId="8" fillId="0" borderId="19" xfId="0" applyFont="1" applyBorder="1" applyAlignment="1" applyProtection="1">
      <alignment horizontal="justify" vertical="center" wrapText="1"/>
      <protection/>
    </xf>
    <xf numFmtId="0" fontId="8" fillId="0" borderId="20" xfId="0" applyFont="1" applyBorder="1" applyAlignment="1" applyProtection="1">
      <alignment horizontal="justify" vertical="center" wrapText="1"/>
      <protection/>
    </xf>
    <xf numFmtId="0" fontId="8" fillId="0" borderId="11" xfId="0" applyFont="1" applyBorder="1" applyAlignment="1" applyProtection="1">
      <alignment horizontal="justify" vertical="center" wrapText="1"/>
      <protection/>
    </xf>
    <xf numFmtId="184" fontId="4" fillId="0" borderId="19" xfId="0" applyNumberFormat="1" applyFont="1" applyBorder="1" applyAlignment="1" applyProtection="1">
      <alignment horizontal="distributed" vertical="center" shrinkToFit="1"/>
      <protection/>
    </xf>
    <xf numFmtId="184" fontId="4" fillId="0" borderId="20" xfId="0" applyNumberFormat="1" applyFont="1" applyBorder="1" applyAlignment="1" applyProtection="1">
      <alignment horizontal="distributed" vertical="center" shrinkToFit="1"/>
      <protection/>
    </xf>
    <xf numFmtId="184" fontId="4" fillId="0" borderId="11" xfId="0" applyNumberFormat="1" applyFont="1" applyBorder="1" applyAlignment="1" applyProtection="1">
      <alignment horizontal="distributed" vertical="center" shrinkToFit="1"/>
      <protection/>
    </xf>
    <xf numFmtId="0" fontId="4" fillId="0" borderId="13" xfId="0" applyFont="1" applyBorder="1" applyAlignment="1" applyProtection="1">
      <alignment horizontal="left" vertical="center" shrinkToFit="1"/>
      <protection/>
    </xf>
    <xf numFmtId="0" fontId="4" fillId="0" borderId="10" xfId="0" applyFont="1" applyBorder="1" applyAlignment="1" applyProtection="1">
      <alignment horizontal="left" vertical="center" shrinkToFit="1"/>
      <protection/>
    </xf>
    <xf numFmtId="0" fontId="4" fillId="0" borderId="14" xfId="0" applyFont="1" applyBorder="1" applyAlignment="1" applyProtection="1">
      <alignment horizontal="left" vertical="center" shrinkToFit="1"/>
      <protection/>
    </xf>
    <xf numFmtId="3" fontId="4" fillId="0" borderId="12" xfId="0" applyNumberFormat="1" applyFont="1" applyBorder="1" applyAlignment="1" applyProtection="1">
      <alignment horizontal="distributed" vertical="center" shrinkToFit="1"/>
      <protection/>
    </xf>
    <xf numFmtId="0" fontId="4" fillId="0" borderId="12" xfId="0" applyFont="1" applyBorder="1" applyAlignment="1" applyProtection="1">
      <alignment horizontal="distributed" vertical="center" shrinkToFit="1"/>
      <protection/>
    </xf>
    <xf numFmtId="0" fontId="4" fillId="0" borderId="0" xfId="0" applyFont="1" applyBorder="1" applyAlignment="1" applyProtection="1">
      <alignment horizontal="distributed" vertical="center" shrinkToFit="1"/>
      <protection/>
    </xf>
    <xf numFmtId="0" fontId="7" fillId="33" borderId="10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/>
      <protection/>
    </xf>
    <xf numFmtId="0" fontId="4" fillId="0" borderId="16" xfId="0" applyFont="1" applyBorder="1" applyAlignment="1" applyProtection="1">
      <alignment horizontal="distributed" vertical="center"/>
      <protection/>
    </xf>
    <xf numFmtId="0" fontId="4" fillId="0" borderId="17" xfId="0" applyFont="1" applyBorder="1" applyAlignment="1" applyProtection="1">
      <alignment horizontal="distributed" vertical="center"/>
      <protection/>
    </xf>
    <xf numFmtId="0" fontId="4" fillId="0" borderId="0" xfId="0" applyFont="1" applyBorder="1" applyAlignment="1" applyProtection="1">
      <alignment horizontal="distributed" vertical="center"/>
      <protection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3" xfId="0" applyFont="1" applyBorder="1" applyAlignment="1" applyProtection="1">
      <alignment horizontal="distributed" vertical="center"/>
      <protection/>
    </xf>
    <xf numFmtId="0" fontId="4" fillId="0" borderId="10" xfId="0" applyFont="1" applyBorder="1" applyAlignment="1" applyProtection="1">
      <alignment horizontal="distributed" vertical="center"/>
      <protection/>
    </xf>
    <xf numFmtId="0" fontId="4" fillId="0" borderId="14" xfId="0" applyFont="1" applyBorder="1" applyAlignment="1" applyProtection="1">
      <alignment horizontal="distributed" vertical="center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distributed" vertical="center" shrinkToFit="1"/>
      <protection/>
    </xf>
    <xf numFmtId="0" fontId="7" fillId="33" borderId="12" xfId="0" applyFont="1" applyFill="1" applyBorder="1" applyAlignment="1" applyProtection="1">
      <alignment horizontal="center" vertical="center" shrinkToFit="1"/>
      <protection/>
    </xf>
    <xf numFmtId="0" fontId="7" fillId="33" borderId="16" xfId="0" applyFont="1" applyFill="1" applyBorder="1" applyAlignment="1" applyProtection="1">
      <alignment horizontal="center" vertical="center" shrinkToFit="1"/>
      <protection/>
    </xf>
    <xf numFmtId="0" fontId="4" fillId="34" borderId="17" xfId="0" applyFont="1" applyFill="1" applyBorder="1" applyAlignment="1" applyProtection="1">
      <alignment horizontal="distributed" vertical="center" shrinkToFit="1"/>
      <protection locked="0"/>
    </xf>
    <xf numFmtId="0" fontId="4" fillId="34" borderId="0" xfId="0" applyFont="1" applyFill="1" applyBorder="1" applyAlignment="1" applyProtection="1">
      <alignment horizontal="distributed" vertical="center" shrinkToFit="1"/>
      <protection locked="0"/>
    </xf>
    <xf numFmtId="0" fontId="6" fillId="0" borderId="0" xfId="0" applyFont="1" applyBorder="1" applyAlignment="1" applyProtection="1">
      <alignment horizontal="distributed" vertical="center" indent="5"/>
      <protection/>
    </xf>
    <xf numFmtId="0" fontId="6" fillId="0" borderId="10" xfId="0" applyFont="1" applyBorder="1" applyAlignment="1" applyProtection="1">
      <alignment horizontal="center" vertical="center" shrinkToFit="1"/>
      <protection locked="0"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2" xfId="0" applyFont="1" applyBorder="1" applyAlignment="1" applyProtection="1">
      <alignment horizontal="distributed" vertical="center" wrapText="1"/>
      <protection/>
    </xf>
    <xf numFmtId="0" fontId="4" fillId="0" borderId="16" xfId="0" applyFont="1" applyBorder="1" applyAlignment="1" applyProtection="1">
      <alignment horizontal="distributed" vertical="center" wrapText="1"/>
      <protection/>
    </xf>
    <xf numFmtId="0" fontId="4" fillId="0" borderId="0" xfId="0" applyFont="1" applyBorder="1" applyAlignment="1" applyProtection="1">
      <alignment horizontal="distributed" vertical="center" wrapText="1"/>
      <protection/>
    </xf>
    <xf numFmtId="0" fontId="4" fillId="0" borderId="18" xfId="0" applyFont="1" applyBorder="1" applyAlignment="1" applyProtection="1">
      <alignment horizontal="distributed" vertical="center" wrapText="1"/>
      <protection/>
    </xf>
    <xf numFmtId="0" fontId="4" fillId="0" borderId="10" xfId="0" applyFont="1" applyBorder="1" applyAlignment="1" applyProtection="1">
      <alignment horizontal="distributed" vertical="center" wrapText="1"/>
      <protection/>
    </xf>
    <xf numFmtId="0" fontId="4" fillId="0" borderId="14" xfId="0" applyFont="1" applyBorder="1" applyAlignment="1" applyProtection="1">
      <alignment horizontal="distributed" vertical="center" wrapText="1"/>
      <protection/>
    </xf>
    <xf numFmtId="0" fontId="4" fillId="0" borderId="20" xfId="0" applyFont="1" applyBorder="1" applyAlignment="1" applyProtection="1">
      <alignment horizontal="distributed" vertical="center" wrapText="1"/>
      <protection/>
    </xf>
    <xf numFmtId="0" fontId="4" fillId="0" borderId="11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 applyProtection="1">
      <alignment horizontal="distributed" vertical="center" wrapText="1"/>
      <protection/>
    </xf>
    <xf numFmtId="0" fontId="4" fillId="0" borderId="19" xfId="0" applyFont="1" applyBorder="1" applyAlignment="1" applyProtection="1">
      <alignment horizontal="distributed" vertical="center" shrinkToFit="1"/>
      <protection/>
    </xf>
    <xf numFmtId="0" fontId="4" fillId="0" borderId="20" xfId="0" applyFont="1" applyBorder="1" applyAlignment="1" applyProtection="1">
      <alignment horizontal="distributed" vertical="center" shrinkToFit="1"/>
      <protection/>
    </xf>
    <xf numFmtId="0" fontId="4" fillId="0" borderId="12" xfId="0" applyFont="1" applyBorder="1" applyAlignment="1" applyProtection="1">
      <alignment horizontal="distributed" vertical="center" shrinkToFit="1"/>
      <protection locked="0"/>
    </xf>
    <xf numFmtId="0" fontId="4" fillId="34" borderId="12" xfId="0" applyFont="1" applyFill="1" applyBorder="1" applyAlignment="1" applyProtection="1">
      <alignment horizontal="distributed" vertical="center" shrinkToFit="1"/>
      <protection locked="0"/>
    </xf>
    <xf numFmtId="0" fontId="8" fillId="0" borderId="12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8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14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4" fillId="0" borderId="10" xfId="0" applyFont="1" applyBorder="1" applyAlignment="1" applyProtection="1">
      <alignment horizontal="distributed" vertical="center" shrinkToFit="1"/>
      <protection/>
    </xf>
    <xf numFmtId="0" fontId="4" fillId="0" borderId="15" xfId="0" applyFont="1" applyBorder="1" applyAlignment="1" applyProtection="1">
      <alignment horizontal="distributed" vertical="center" wrapText="1"/>
      <protection/>
    </xf>
    <xf numFmtId="0" fontId="4" fillId="0" borderId="17" xfId="0" applyFont="1" applyBorder="1" applyAlignment="1" applyProtection="1">
      <alignment horizontal="distributed" vertical="center" wrapText="1"/>
      <protection/>
    </xf>
    <xf numFmtId="0" fontId="4" fillId="0" borderId="13" xfId="0" applyFont="1" applyBorder="1" applyAlignment="1" applyProtection="1">
      <alignment horizontal="distributed" vertical="center" wrapText="1"/>
      <protection/>
    </xf>
    <xf numFmtId="0" fontId="4" fillId="0" borderId="17" xfId="0" applyFont="1" applyBorder="1" applyAlignment="1" applyProtection="1">
      <alignment horizontal="center" vertical="center" shrinkToFit="1"/>
      <protection/>
    </xf>
    <xf numFmtId="0" fontId="4" fillId="0" borderId="0" xfId="0" applyFont="1" applyBorder="1" applyAlignment="1" applyProtection="1">
      <alignment horizontal="center" vertical="center" shrinkToFit="1"/>
      <protection/>
    </xf>
    <xf numFmtId="0" fontId="4" fillId="0" borderId="18" xfId="0" applyFont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12" xfId="0" applyFont="1" applyBorder="1" applyAlignment="1" applyProtection="1">
      <alignment horizontal="left" vertical="center"/>
      <protection/>
    </xf>
    <xf numFmtId="0" fontId="4" fillId="0" borderId="16" xfId="0" applyFont="1" applyBorder="1" applyAlignment="1" applyProtection="1">
      <alignment horizontal="left" vertical="center"/>
      <protection/>
    </xf>
    <xf numFmtId="0" fontId="4" fillId="0" borderId="17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3" fontId="4" fillId="0" borderId="12" xfId="0" applyNumberFormat="1" applyFont="1" applyBorder="1" applyAlignment="1" applyProtection="1">
      <alignment horizontal="distributed" vertical="center" shrinkToFit="1"/>
      <protection locked="0"/>
    </xf>
    <xf numFmtId="0" fontId="48" fillId="35" borderId="0" xfId="0" applyNumberFormat="1" applyFont="1" applyFill="1" applyAlignment="1" applyProtection="1">
      <alignment horizontal="left" vertical="center"/>
      <protection/>
    </xf>
    <xf numFmtId="0" fontId="48" fillId="0" borderId="0" xfId="0" applyNumberFormat="1" applyFont="1" applyAlignment="1" applyProtection="1">
      <alignment horizontal="left" vertical="center"/>
      <protection/>
    </xf>
    <xf numFmtId="183" fontId="4" fillId="0" borderId="0" xfId="0" applyNumberFormat="1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horizontal="right" vertical="center"/>
      <protection locked="0"/>
    </xf>
    <xf numFmtId="0" fontId="4" fillId="0" borderId="15" xfId="0" applyFont="1" applyBorder="1" applyAlignment="1" applyProtection="1">
      <alignment horizontal="center" shrinkToFit="1"/>
      <protection/>
    </xf>
    <xf numFmtId="0" fontId="4" fillId="0" borderId="12" xfId="0" applyFont="1" applyBorder="1" applyAlignment="1" applyProtection="1">
      <alignment horizontal="center" shrinkToFit="1"/>
      <protection/>
    </xf>
    <xf numFmtId="0" fontId="4" fillId="0" borderId="16" xfId="0" applyFont="1" applyBorder="1" applyAlignment="1" applyProtection="1">
      <alignment horizontal="center" shrinkToFit="1"/>
      <protection/>
    </xf>
    <xf numFmtId="0" fontId="4" fillId="0" borderId="17" xfId="0" applyFont="1" applyBorder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4" fillId="0" borderId="18" xfId="0" applyFont="1" applyBorder="1" applyAlignment="1" applyProtection="1">
      <alignment horizontal="center" shrinkToFit="1"/>
      <protection/>
    </xf>
    <xf numFmtId="0" fontId="4" fillId="0" borderId="13" xfId="0" applyFont="1" applyBorder="1" applyAlignment="1" applyProtection="1">
      <alignment horizontal="center" vertical="top" shrinkToFit="1"/>
      <protection/>
    </xf>
    <xf numFmtId="0" fontId="4" fillId="0" borderId="10" xfId="0" applyFont="1" applyBorder="1" applyAlignment="1" applyProtection="1">
      <alignment horizontal="center" vertical="top" shrinkToFit="1"/>
      <protection/>
    </xf>
    <xf numFmtId="0" fontId="4" fillId="0" borderId="14" xfId="0" applyFont="1" applyBorder="1" applyAlignment="1" applyProtection="1">
      <alignment horizontal="center" vertical="top" shrinkToFit="1"/>
      <protection/>
    </xf>
    <xf numFmtId="0" fontId="7" fillId="0" borderId="15" xfId="0" applyFont="1" applyBorder="1" applyAlignment="1" applyProtection="1">
      <alignment horizontal="distributed" vertical="center" wrapText="1"/>
      <protection/>
    </xf>
    <xf numFmtId="0" fontId="7" fillId="0" borderId="12" xfId="0" applyFont="1" applyBorder="1" applyAlignment="1" applyProtection="1">
      <alignment horizontal="distributed" vertical="center" wrapText="1"/>
      <protection/>
    </xf>
    <xf numFmtId="0" fontId="7" fillId="0" borderId="16" xfId="0" applyFont="1" applyBorder="1" applyAlignment="1" applyProtection="1">
      <alignment horizontal="distributed" vertical="center" wrapText="1"/>
      <protection/>
    </xf>
    <xf numFmtId="0" fontId="7" fillId="0" borderId="17" xfId="0" applyFont="1" applyBorder="1" applyAlignment="1" applyProtection="1">
      <alignment horizontal="distributed" vertical="center" wrapText="1"/>
      <protection/>
    </xf>
    <xf numFmtId="0" fontId="7" fillId="0" borderId="0" xfId="0" applyFont="1" applyBorder="1" applyAlignment="1" applyProtection="1">
      <alignment horizontal="distributed" vertical="center" wrapText="1"/>
      <protection/>
    </xf>
    <xf numFmtId="0" fontId="7" fillId="0" borderId="18" xfId="0" applyFont="1" applyBorder="1" applyAlignment="1" applyProtection="1">
      <alignment horizontal="distributed" vertical="center" wrapText="1"/>
      <protection/>
    </xf>
    <xf numFmtId="0" fontId="7" fillId="0" borderId="13" xfId="0" applyFont="1" applyBorder="1" applyAlignment="1" applyProtection="1">
      <alignment horizontal="distributed" vertical="center" wrapText="1"/>
      <protection/>
    </xf>
    <xf numFmtId="0" fontId="7" fillId="0" borderId="10" xfId="0" applyFont="1" applyBorder="1" applyAlignment="1" applyProtection="1">
      <alignment horizontal="distributed" vertical="center" wrapText="1"/>
      <protection/>
    </xf>
    <xf numFmtId="0" fontId="7" fillId="0" borderId="14" xfId="0" applyFont="1" applyBorder="1" applyAlignment="1" applyProtection="1">
      <alignment horizontal="distributed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D47"/>
  <sheetViews>
    <sheetView showGridLines="0" tabSelected="1" zoomScale="115" zoomScaleNormal="115" zoomScalePageLayoutView="0" workbookViewId="0" topLeftCell="A1">
      <selection activeCell="U9" sqref="U9"/>
    </sheetView>
  </sheetViews>
  <sheetFormatPr defaultColWidth="9.00390625" defaultRowHeight="13.5"/>
  <cols>
    <col min="1" max="2" width="3.00390625" style="1" customWidth="1"/>
    <col min="3" max="3" width="3.375" style="1" customWidth="1"/>
    <col min="4" max="7" width="3.00390625" style="1" customWidth="1"/>
    <col min="8" max="11" width="2.875" style="1" customWidth="1"/>
    <col min="12" max="12" width="2.75390625" style="1" customWidth="1"/>
    <col min="13" max="13" width="1.37890625" style="1" customWidth="1"/>
    <col min="14" max="14" width="2.125" style="1" customWidth="1"/>
    <col min="15" max="18" width="2.75390625" style="1" customWidth="1"/>
    <col min="19" max="19" width="1.12109375" style="1" customWidth="1"/>
    <col min="20" max="20" width="1.4921875" style="1" customWidth="1"/>
    <col min="21" max="21" width="2.75390625" style="1" customWidth="1"/>
    <col min="22" max="22" width="3.75390625" style="1" customWidth="1"/>
    <col min="23" max="23" width="0.74609375" style="1" customWidth="1"/>
    <col min="24" max="24" width="1.4921875" style="1" customWidth="1"/>
    <col min="25" max="25" width="0.875" style="1" customWidth="1"/>
    <col min="26" max="27" width="2.75390625" style="1" customWidth="1"/>
    <col min="28" max="28" width="1.4921875" style="1" customWidth="1"/>
    <col min="29" max="31" width="2.75390625" style="16" customWidth="1"/>
    <col min="32" max="39" width="2.75390625" style="1" customWidth="1"/>
    <col min="40" max="41" width="2.875" style="1" customWidth="1"/>
    <col min="42" max="48" width="2.875" style="11" hidden="1" customWidth="1"/>
    <col min="49" max="51" width="2.875" style="13" customWidth="1"/>
    <col min="52" max="56" width="2.50390625" style="13" customWidth="1"/>
    <col min="57" max="84" width="2.50390625" style="1" customWidth="1"/>
    <col min="85" max="16384" width="9.00390625" style="1" customWidth="1"/>
  </cols>
  <sheetData>
    <row r="1" ht="23.25" customHeight="1">
      <c r="A1" s="1" t="s">
        <v>0</v>
      </c>
    </row>
    <row r="2" spans="2:56" s="2" customFormat="1" ht="15.75" customHeight="1">
      <c r="B2" s="3"/>
      <c r="C2" s="3"/>
      <c r="D2" s="84" t="s">
        <v>1</v>
      </c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  <c r="AH2" s="84"/>
      <c r="AI2" s="84"/>
      <c r="AJ2" s="84"/>
      <c r="AK2" s="3"/>
      <c r="AL2" s="3"/>
      <c r="AM2" s="3"/>
      <c r="AN2" s="3"/>
      <c r="AO2" s="3"/>
      <c r="AP2" s="12"/>
      <c r="AQ2" s="12"/>
      <c r="AR2" s="12"/>
      <c r="AS2" s="12"/>
      <c r="AT2" s="14"/>
      <c r="AU2" s="14"/>
      <c r="AV2" s="14"/>
      <c r="AW2" s="15"/>
      <c r="AX2" s="15"/>
      <c r="AY2" s="15"/>
      <c r="AZ2" s="15"/>
      <c r="BA2" s="15"/>
      <c r="BB2" s="15"/>
      <c r="BC2" s="15"/>
      <c r="BD2" s="15"/>
    </row>
    <row r="3" spans="2:56" s="2" customFormat="1" ht="15.75" customHeight="1">
      <c r="B3" s="3"/>
      <c r="C3" s="5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3"/>
      <c r="AL3" s="3"/>
      <c r="AM3" s="3"/>
      <c r="AN3" s="3"/>
      <c r="AO3" s="3"/>
      <c r="AP3" s="12"/>
      <c r="AQ3" s="12"/>
      <c r="AR3" s="12"/>
      <c r="AS3" s="12"/>
      <c r="AT3" s="14"/>
      <c r="AU3" s="14"/>
      <c r="AV3" s="14"/>
      <c r="AW3" s="15"/>
      <c r="AX3" s="15"/>
      <c r="AY3" s="15"/>
      <c r="AZ3" s="15"/>
      <c r="BA3" s="15"/>
      <c r="BB3" s="15"/>
      <c r="BC3" s="15"/>
      <c r="BD3" s="15"/>
    </row>
    <row r="4" spans="2:56" s="2" customFormat="1" ht="9" customHeight="1">
      <c r="B4" s="3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17"/>
      <c r="AD4" s="17"/>
      <c r="AE4" s="17"/>
      <c r="AF4" s="4"/>
      <c r="AG4" s="4"/>
      <c r="AH4" s="4"/>
      <c r="AI4" s="4"/>
      <c r="AJ4" s="4"/>
      <c r="AK4" s="3"/>
      <c r="AL4" s="3"/>
      <c r="AM4" s="3"/>
      <c r="AN4" s="3"/>
      <c r="AO4" s="3"/>
      <c r="AP4" s="12"/>
      <c r="AQ4" s="12"/>
      <c r="AR4" s="12"/>
      <c r="AS4" s="12"/>
      <c r="AT4" s="14"/>
      <c r="AU4" s="14"/>
      <c r="AV4" s="14"/>
      <c r="AW4" s="15"/>
      <c r="AX4" s="15"/>
      <c r="AY4" s="15"/>
      <c r="AZ4" s="15"/>
      <c r="BA4" s="15"/>
      <c r="BB4" s="15"/>
      <c r="BC4" s="15"/>
      <c r="BD4" s="15"/>
    </row>
    <row r="5" spans="2:56" s="2" customFormat="1" ht="23.25" customHeight="1">
      <c r="B5" s="6" t="s">
        <v>2</v>
      </c>
      <c r="C5" s="7"/>
      <c r="D5" s="8"/>
      <c r="E5" s="8"/>
      <c r="F5" s="8"/>
      <c r="G5" s="85"/>
      <c r="H5" s="85"/>
      <c r="I5" s="85"/>
      <c r="J5" s="85"/>
      <c r="K5" s="85"/>
      <c r="L5" s="85"/>
      <c r="M5" s="85"/>
      <c r="N5" s="85"/>
      <c r="O5" s="85"/>
      <c r="P5" s="85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8"/>
      <c r="AD5" s="18"/>
      <c r="AE5" s="18"/>
      <c r="AF5" s="9"/>
      <c r="AG5" s="9"/>
      <c r="AH5" s="9"/>
      <c r="AI5" s="9"/>
      <c r="AJ5" s="9"/>
      <c r="AK5" s="3"/>
      <c r="AL5" s="3"/>
      <c r="AM5" s="3"/>
      <c r="AN5" s="3"/>
      <c r="AO5" s="3"/>
      <c r="AP5" s="12"/>
      <c r="AQ5" s="12"/>
      <c r="AR5" s="12"/>
      <c r="AS5" s="12"/>
      <c r="AT5" s="14"/>
      <c r="AU5" s="14"/>
      <c r="AV5" s="14"/>
      <c r="AW5" s="15"/>
      <c r="AX5" s="15"/>
      <c r="AY5" s="15"/>
      <c r="AZ5" s="15"/>
      <c r="BA5" s="15"/>
      <c r="BB5" s="15"/>
      <c r="BC5" s="15"/>
      <c r="BD5" s="15"/>
    </row>
    <row r="6" spans="2:56" s="2" customFormat="1" ht="23.25" customHeight="1">
      <c r="B6" s="3"/>
      <c r="C6" s="5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8"/>
      <c r="AD6" s="18"/>
      <c r="AE6" s="18"/>
      <c r="AF6" s="9"/>
      <c r="AG6" s="9"/>
      <c r="AH6" s="9"/>
      <c r="AI6" s="9"/>
      <c r="AJ6" s="9"/>
      <c r="AK6" s="3"/>
      <c r="AL6" s="3"/>
      <c r="AM6" s="3"/>
      <c r="AN6" s="3"/>
      <c r="AO6" s="3"/>
      <c r="AP6" s="12"/>
      <c r="AQ6" s="12"/>
      <c r="AR6" s="12"/>
      <c r="AS6" s="12"/>
      <c r="AT6" s="14"/>
      <c r="AU6" s="14"/>
      <c r="AV6" s="14"/>
      <c r="AW6" s="15"/>
      <c r="AX6" s="15"/>
      <c r="AY6" s="15"/>
      <c r="AZ6" s="15"/>
      <c r="BA6" s="15"/>
      <c r="BB6" s="15"/>
      <c r="BC6" s="15"/>
      <c r="BD6" s="15"/>
    </row>
    <row r="7" spans="1:56" s="2" customFormat="1" ht="23.25" customHeight="1">
      <c r="A7" s="2" t="s">
        <v>3</v>
      </c>
      <c r="B7" s="3"/>
      <c r="C7" s="5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10"/>
      <c r="W7" s="10"/>
      <c r="X7" s="10"/>
      <c r="Y7" s="10"/>
      <c r="Z7" s="10"/>
      <c r="AA7" s="10"/>
      <c r="AB7" s="10"/>
      <c r="AC7" s="19"/>
      <c r="AD7" s="19"/>
      <c r="AE7" s="19"/>
      <c r="AF7" s="10"/>
      <c r="AG7" s="10"/>
      <c r="AH7" s="10"/>
      <c r="AI7" s="10"/>
      <c r="AJ7" s="3"/>
      <c r="AK7" s="3"/>
      <c r="AL7" s="3"/>
      <c r="AM7" s="3"/>
      <c r="AN7" s="3"/>
      <c r="AO7" s="3"/>
      <c r="AP7" s="12"/>
      <c r="AQ7" s="12"/>
      <c r="AR7" s="12"/>
      <c r="AS7" s="12"/>
      <c r="AT7" s="14"/>
      <c r="AU7" s="14"/>
      <c r="AV7" s="14"/>
      <c r="AW7" s="15"/>
      <c r="AX7" s="15"/>
      <c r="AY7" s="15"/>
      <c r="AZ7" s="15"/>
      <c r="BA7" s="15"/>
      <c r="BB7" s="15"/>
      <c r="BC7" s="15"/>
      <c r="BD7" s="15"/>
    </row>
    <row r="8" spans="2:56" s="2" customFormat="1" ht="30" customHeight="1">
      <c r="B8" s="3" t="s">
        <v>4</v>
      </c>
      <c r="C8" s="3"/>
      <c r="D8" s="3"/>
      <c r="E8" s="3"/>
      <c r="F8" s="3"/>
      <c r="G8" s="3" t="s">
        <v>5</v>
      </c>
      <c r="I8" s="3"/>
      <c r="J8" s="3"/>
      <c r="K8" s="3"/>
      <c r="L8" s="3"/>
      <c r="M8" s="3"/>
      <c r="O8" s="3" t="s">
        <v>6</v>
      </c>
      <c r="P8" s="3"/>
      <c r="Q8" s="3"/>
      <c r="R8" s="3"/>
      <c r="S8" s="3"/>
      <c r="T8" s="3"/>
      <c r="W8" s="3"/>
      <c r="X8" s="3" t="s">
        <v>7</v>
      </c>
      <c r="Y8" s="3"/>
      <c r="Z8" s="3"/>
      <c r="AA8" s="3"/>
      <c r="AB8" s="3"/>
      <c r="AC8" s="20"/>
      <c r="AD8" s="21"/>
      <c r="AE8" s="20"/>
      <c r="AF8" s="3" t="s">
        <v>8</v>
      </c>
      <c r="AG8" s="3"/>
      <c r="AH8" s="3"/>
      <c r="AI8" s="3"/>
      <c r="AJ8" s="3"/>
      <c r="AK8" s="3"/>
      <c r="AL8" s="3"/>
      <c r="AM8" s="3"/>
      <c r="AN8" s="3"/>
      <c r="AO8" s="3"/>
      <c r="AP8" s="12"/>
      <c r="AQ8" s="12"/>
      <c r="AR8" s="12"/>
      <c r="AS8" s="12"/>
      <c r="AT8" s="14"/>
      <c r="AU8" s="14"/>
      <c r="AV8" s="14"/>
      <c r="AW8" s="15"/>
      <c r="AX8" s="15"/>
      <c r="AY8" s="15"/>
      <c r="AZ8" s="15"/>
      <c r="BA8" s="15"/>
      <c r="BB8" s="15"/>
      <c r="BC8" s="15"/>
      <c r="BD8" s="15"/>
    </row>
    <row r="9" spans="2:56" s="2" customFormat="1" ht="15.75" customHeight="1">
      <c r="B9" s="3"/>
      <c r="C9" s="5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18"/>
      <c r="AD9" s="18"/>
      <c r="AE9" s="18"/>
      <c r="AF9" s="9"/>
      <c r="AG9" s="9"/>
      <c r="AH9" s="9"/>
      <c r="AI9" s="9"/>
      <c r="AJ9" s="9"/>
      <c r="AK9" s="3"/>
      <c r="AL9" s="3"/>
      <c r="AM9" s="3"/>
      <c r="AN9" s="3"/>
      <c r="AO9" s="3"/>
      <c r="AP9" s="12"/>
      <c r="AQ9" s="12"/>
      <c r="AR9" s="12"/>
      <c r="AS9" s="12"/>
      <c r="AT9" s="14"/>
      <c r="AU9" s="14"/>
      <c r="AV9" s="14"/>
      <c r="AW9" s="15"/>
      <c r="AX9" s="15"/>
      <c r="AY9" s="15"/>
      <c r="AZ9" s="15"/>
      <c r="BA9" s="15"/>
      <c r="BB9" s="15"/>
      <c r="BC9" s="15"/>
      <c r="BD9" s="15"/>
    </row>
    <row r="10" spans="1:39" ht="58.5" customHeight="1">
      <c r="A10" s="86" t="s">
        <v>9</v>
      </c>
      <c r="B10" s="87"/>
      <c r="C10" s="87"/>
      <c r="D10" s="87"/>
      <c r="E10" s="87"/>
      <c r="F10" s="88"/>
      <c r="G10" s="97" t="s">
        <v>10</v>
      </c>
      <c r="H10" s="95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58" t="s">
        <v>11</v>
      </c>
      <c r="AD10" s="59"/>
      <c r="AE10" s="60"/>
      <c r="AF10" s="95" t="s">
        <v>12</v>
      </c>
      <c r="AG10" s="95"/>
      <c r="AH10" s="95"/>
      <c r="AI10" s="95"/>
      <c r="AJ10" s="95"/>
      <c r="AK10" s="95"/>
      <c r="AL10" s="95"/>
      <c r="AM10" s="96"/>
    </row>
    <row r="11" spans="1:48" ht="15.75" customHeight="1">
      <c r="A11" s="110" t="s">
        <v>44</v>
      </c>
      <c r="B11" s="89"/>
      <c r="C11" s="89"/>
      <c r="D11" s="89"/>
      <c r="E11" s="89"/>
      <c r="F11" s="90"/>
      <c r="G11" s="77" t="s">
        <v>13</v>
      </c>
      <c r="H11" s="78"/>
      <c r="I11" s="78"/>
      <c r="J11" s="78"/>
      <c r="K11" s="24"/>
      <c r="L11" s="24"/>
      <c r="M11" s="24"/>
      <c r="N11" s="79"/>
      <c r="O11" s="79"/>
      <c r="P11" s="24"/>
      <c r="Q11" s="80"/>
      <c r="R11" s="80"/>
      <c r="S11" s="26"/>
      <c r="T11" s="26"/>
      <c r="U11" s="80"/>
      <c r="V11" s="80"/>
      <c r="W11" s="25"/>
      <c r="X11" s="25"/>
      <c r="Y11" s="25"/>
      <c r="Z11" s="80"/>
      <c r="AA11" s="80"/>
      <c r="AB11" s="81"/>
      <c r="AC11" s="33">
        <f>ROUNDDOWN(AP11,3)</f>
        <v>0</v>
      </c>
      <c r="AD11" s="34"/>
      <c r="AE11" s="35"/>
      <c r="AF11" s="89"/>
      <c r="AG11" s="89"/>
      <c r="AH11" s="89"/>
      <c r="AI11" s="89"/>
      <c r="AJ11" s="89"/>
      <c r="AK11" s="89"/>
      <c r="AL11" s="89"/>
      <c r="AM11" s="90"/>
      <c r="AP11" s="128">
        <f>G12/20000</f>
        <v>0</v>
      </c>
      <c r="AQ11" s="128"/>
      <c r="AR11" s="128"/>
      <c r="AS11" s="128"/>
      <c r="AT11" s="128"/>
      <c r="AU11" s="128"/>
      <c r="AV11" s="128"/>
    </row>
    <row r="12" spans="1:48" ht="15.75" customHeight="1">
      <c r="A12" s="111"/>
      <c r="B12" s="91"/>
      <c r="C12" s="91"/>
      <c r="D12" s="91"/>
      <c r="E12" s="91"/>
      <c r="F12" s="92"/>
      <c r="G12" s="82"/>
      <c r="H12" s="83"/>
      <c r="I12" s="83"/>
      <c r="J12" s="83"/>
      <c r="K12" s="66" t="s">
        <v>14</v>
      </c>
      <c r="L12" s="66" t="s">
        <v>15</v>
      </c>
      <c r="M12" s="27"/>
      <c r="N12" s="66">
        <v>1</v>
      </c>
      <c r="O12" s="66"/>
      <c r="P12" s="66"/>
      <c r="Q12" s="53"/>
      <c r="R12" s="53"/>
      <c r="S12" s="53"/>
      <c r="T12" s="28"/>
      <c r="U12" s="53"/>
      <c r="V12" s="53"/>
      <c r="W12" s="28"/>
      <c r="X12" s="28"/>
      <c r="Y12" s="28"/>
      <c r="Z12" s="53"/>
      <c r="AA12" s="53"/>
      <c r="AB12" s="54"/>
      <c r="AC12" s="36"/>
      <c r="AD12" s="37"/>
      <c r="AE12" s="38"/>
      <c r="AF12" s="91"/>
      <c r="AG12" s="91"/>
      <c r="AH12" s="91"/>
      <c r="AI12" s="91"/>
      <c r="AJ12" s="91"/>
      <c r="AK12" s="91"/>
      <c r="AL12" s="91"/>
      <c r="AM12" s="92"/>
      <c r="AP12" s="128"/>
      <c r="AQ12" s="128"/>
      <c r="AR12" s="128"/>
      <c r="AS12" s="128"/>
      <c r="AT12" s="128"/>
      <c r="AU12" s="128"/>
      <c r="AV12" s="128"/>
    </row>
    <row r="13" spans="1:48" ht="18" customHeight="1">
      <c r="A13" s="111"/>
      <c r="B13" s="91"/>
      <c r="C13" s="91"/>
      <c r="D13" s="91"/>
      <c r="E13" s="91"/>
      <c r="F13" s="92"/>
      <c r="G13" s="82"/>
      <c r="H13" s="83"/>
      <c r="I13" s="83"/>
      <c r="J13" s="83"/>
      <c r="K13" s="66"/>
      <c r="L13" s="66"/>
      <c r="M13" s="27"/>
      <c r="N13" s="64">
        <v>20000</v>
      </c>
      <c r="O13" s="65"/>
      <c r="P13" s="65"/>
      <c r="Q13" s="53"/>
      <c r="R13" s="53"/>
      <c r="S13" s="53"/>
      <c r="T13" s="28"/>
      <c r="U13" s="53"/>
      <c r="V13" s="53"/>
      <c r="W13" s="28"/>
      <c r="X13" s="28"/>
      <c r="Y13" s="28"/>
      <c r="Z13" s="53"/>
      <c r="AA13" s="53"/>
      <c r="AB13" s="54"/>
      <c r="AC13" s="36"/>
      <c r="AD13" s="37"/>
      <c r="AE13" s="38"/>
      <c r="AF13" s="91"/>
      <c r="AG13" s="91"/>
      <c r="AH13" s="91"/>
      <c r="AI13" s="91"/>
      <c r="AJ13" s="91"/>
      <c r="AK13" s="91"/>
      <c r="AL13" s="91"/>
      <c r="AM13" s="92"/>
      <c r="AP13" s="128"/>
      <c r="AQ13" s="128"/>
      <c r="AR13" s="128"/>
      <c r="AS13" s="128"/>
      <c r="AT13" s="128"/>
      <c r="AU13" s="128"/>
      <c r="AV13" s="128"/>
    </row>
    <row r="14" spans="1:48" ht="16.5" customHeight="1">
      <c r="A14" s="112"/>
      <c r="B14" s="93"/>
      <c r="C14" s="93"/>
      <c r="D14" s="93"/>
      <c r="E14" s="93"/>
      <c r="F14" s="94"/>
      <c r="G14" s="29"/>
      <c r="H14" s="30"/>
      <c r="I14" s="30"/>
      <c r="J14" s="30"/>
      <c r="K14" s="30"/>
      <c r="L14" s="30"/>
      <c r="M14" s="30"/>
      <c r="N14" s="30"/>
      <c r="O14" s="30"/>
      <c r="P14" s="30"/>
      <c r="Q14" s="67"/>
      <c r="R14" s="67"/>
      <c r="S14" s="31"/>
      <c r="T14" s="31"/>
      <c r="U14" s="31"/>
      <c r="V14" s="31"/>
      <c r="W14" s="31"/>
      <c r="X14" s="31"/>
      <c r="Y14" s="31"/>
      <c r="Z14" s="31"/>
      <c r="AA14" s="31"/>
      <c r="AB14" s="32"/>
      <c r="AC14" s="39"/>
      <c r="AD14" s="40"/>
      <c r="AE14" s="41"/>
      <c r="AF14" s="93"/>
      <c r="AG14" s="93"/>
      <c r="AH14" s="93"/>
      <c r="AI14" s="93"/>
      <c r="AJ14" s="93"/>
      <c r="AK14" s="93"/>
      <c r="AL14" s="93"/>
      <c r="AM14" s="94"/>
      <c r="AP14" s="128"/>
      <c r="AQ14" s="128"/>
      <c r="AR14" s="128"/>
      <c r="AS14" s="128"/>
      <c r="AT14" s="128"/>
      <c r="AU14" s="128"/>
      <c r="AV14" s="128"/>
    </row>
    <row r="15" spans="1:48" ht="16.5" customHeight="1">
      <c r="A15" s="110" t="s">
        <v>45</v>
      </c>
      <c r="B15" s="89"/>
      <c r="C15" s="89"/>
      <c r="D15" s="89"/>
      <c r="E15" s="89"/>
      <c r="F15" s="90"/>
      <c r="G15" s="77" t="s">
        <v>16</v>
      </c>
      <c r="H15" s="78"/>
      <c r="I15" s="78"/>
      <c r="J15" s="78"/>
      <c r="K15" s="24"/>
      <c r="L15" s="24"/>
      <c r="M15" s="24"/>
      <c r="N15" s="79"/>
      <c r="O15" s="79"/>
      <c r="P15" s="24"/>
      <c r="Q15" s="78"/>
      <c r="R15" s="78"/>
      <c r="S15" s="24"/>
      <c r="T15" s="24"/>
      <c r="U15" s="78" t="s">
        <v>17</v>
      </c>
      <c r="V15" s="78"/>
      <c r="W15" s="23"/>
      <c r="X15" s="23"/>
      <c r="Y15" s="23"/>
      <c r="Z15" s="78" t="s">
        <v>18</v>
      </c>
      <c r="AA15" s="78"/>
      <c r="AB15" s="78"/>
      <c r="AC15" s="33">
        <f>ROUNDDOWN(AP16,3)</f>
        <v>0</v>
      </c>
      <c r="AD15" s="34"/>
      <c r="AE15" s="35"/>
      <c r="AF15" s="102" t="s">
        <v>19</v>
      </c>
      <c r="AG15" s="102"/>
      <c r="AH15" s="102"/>
      <c r="AI15" s="102"/>
      <c r="AJ15" s="102"/>
      <c r="AK15" s="102"/>
      <c r="AL15" s="102"/>
      <c r="AM15" s="103"/>
      <c r="AP15" s="128">
        <f>IF(Q17=0,0,G16/100/Q17-U16-Z16)</f>
        <v>0</v>
      </c>
      <c r="AQ15" s="128"/>
      <c r="AR15" s="128"/>
      <c r="AS15" s="128"/>
      <c r="AT15" s="128"/>
      <c r="AU15" s="128"/>
      <c r="AV15" s="128"/>
    </row>
    <row r="16" spans="1:48" ht="17.25" customHeight="1">
      <c r="A16" s="111"/>
      <c r="B16" s="91"/>
      <c r="C16" s="91"/>
      <c r="D16" s="91"/>
      <c r="E16" s="91"/>
      <c r="F16" s="92"/>
      <c r="G16" s="82"/>
      <c r="H16" s="83"/>
      <c r="I16" s="83"/>
      <c r="J16" s="83"/>
      <c r="K16" s="66" t="s">
        <v>14</v>
      </c>
      <c r="L16" s="66" t="s">
        <v>15</v>
      </c>
      <c r="M16" s="27"/>
      <c r="N16" s="109">
        <v>1</v>
      </c>
      <c r="O16" s="109"/>
      <c r="P16" s="66" t="s">
        <v>15</v>
      </c>
      <c r="Q16" s="109">
        <v>1</v>
      </c>
      <c r="R16" s="109"/>
      <c r="S16" s="114" t="s">
        <v>42</v>
      </c>
      <c r="T16" s="114"/>
      <c r="U16" s="83"/>
      <c r="V16" s="83"/>
      <c r="W16" s="116" t="s">
        <v>42</v>
      </c>
      <c r="X16" s="116"/>
      <c r="Y16" s="116"/>
      <c r="Z16" s="83"/>
      <c r="AA16" s="83"/>
      <c r="AB16" s="83"/>
      <c r="AC16" s="36"/>
      <c r="AD16" s="37"/>
      <c r="AE16" s="38"/>
      <c r="AF16" s="104"/>
      <c r="AG16" s="104"/>
      <c r="AH16" s="104"/>
      <c r="AI16" s="104"/>
      <c r="AJ16" s="104"/>
      <c r="AK16" s="104"/>
      <c r="AL16" s="104"/>
      <c r="AM16" s="105"/>
      <c r="AP16" s="128">
        <f>IF(AP15&lt;0,0,AP15)</f>
        <v>0</v>
      </c>
      <c r="AQ16" s="128"/>
      <c r="AR16" s="128"/>
      <c r="AS16" s="128"/>
      <c r="AT16" s="128"/>
      <c r="AU16" s="128"/>
      <c r="AV16" s="128"/>
    </row>
    <row r="17" spans="1:48" ht="17.25" customHeight="1">
      <c r="A17" s="111"/>
      <c r="B17" s="91"/>
      <c r="C17" s="91"/>
      <c r="D17" s="91"/>
      <c r="E17" s="91"/>
      <c r="F17" s="92"/>
      <c r="G17" s="82"/>
      <c r="H17" s="83"/>
      <c r="I17" s="83"/>
      <c r="J17" s="83"/>
      <c r="K17" s="66"/>
      <c r="L17" s="66"/>
      <c r="M17" s="27"/>
      <c r="N17" s="65">
        <v>100</v>
      </c>
      <c r="O17" s="65"/>
      <c r="P17" s="66"/>
      <c r="Q17" s="101"/>
      <c r="R17" s="101"/>
      <c r="S17" s="114"/>
      <c r="T17" s="114"/>
      <c r="U17" s="83"/>
      <c r="V17" s="83"/>
      <c r="W17" s="116"/>
      <c r="X17" s="116"/>
      <c r="Y17" s="116"/>
      <c r="Z17" s="83"/>
      <c r="AA17" s="83"/>
      <c r="AB17" s="83"/>
      <c r="AC17" s="36"/>
      <c r="AD17" s="37"/>
      <c r="AE17" s="38"/>
      <c r="AF17" s="104"/>
      <c r="AG17" s="104"/>
      <c r="AH17" s="104"/>
      <c r="AI17" s="104"/>
      <c r="AJ17" s="104"/>
      <c r="AK17" s="104"/>
      <c r="AL17" s="104"/>
      <c r="AM17" s="105"/>
      <c r="AP17" s="127"/>
      <c r="AQ17" s="127"/>
      <c r="AR17" s="127"/>
      <c r="AS17" s="127"/>
      <c r="AT17" s="127"/>
      <c r="AU17" s="127"/>
      <c r="AV17" s="127"/>
    </row>
    <row r="18" spans="1:48" ht="17.25" customHeight="1">
      <c r="A18" s="112"/>
      <c r="B18" s="93"/>
      <c r="C18" s="93"/>
      <c r="D18" s="93"/>
      <c r="E18" s="93"/>
      <c r="F18" s="94"/>
      <c r="G18" s="29"/>
      <c r="H18" s="30"/>
      <c r="I18" s="30"/>
      <c r="J18" s="30"/>
      <c r="K18" s="30"/>
      <c r="L18" s="30"/>
      <c r="M18" s="30"/>
      <c r="N18" s="30"/>
      <c r="O18" s="30"/>
      <c r="P18" s="30"/>
      <c r="Q18" s="108" t="s">
        <v>20</v>
      </c>
      <c r="R18" s="108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9"/>
      <c r="AD18" s="40"/>
      <c r="AE18" s="41"/>
      <c r="AF18" s="106"/>
      <c r="AG18" s="106"/>
      <c r="AH18" s="106"/>
      <c r="AI18" s="106"/>
      <c r="AJ18" s="106"/>
      <c r="AK18" s="106"/>
      <c r="AL18" s="106"/>
      <c r="AM18" s="107"/>
      <c r="AP18" s="127"/>
      <c r="AQ18" s="127"/>
      <c r="AR18" s="127"/>
      <c r="AS18" s="127"/>
      <c r="AT18" s="127"/>
      <c r="AU18" s="127"/>
      <c r="AV18" s="127"/>
    </row>
    <row r="19" spans="1:48" ht="15.75" customHeight="1">
      <c r="A19" s="132" t="s">
        <v>52</v>
      </c>
      <c r="B19" s="133"/>
      <c r="C19" s="133"/>
      <c r="D19" s="133"/>
      <c r="E19" s="133"/>
      <c r="F19" s="134"/>
      <c r="G19" s="77" t="s">
        <v>21</v>
      </c>
      <c r="H19" s="78"/>
      <c r="I19" s="78"/>
      <c r="J19" s="78"/>
      <c r="K19" s="24"/>
      <c r="L19" s="24"/>
      <c r="M19" s="24"/>
      <c r="N19" s="79"/>
      <c r="O19" s="79"/>
      <c r="P19" s="24"/>
      <c r="Q19" s="78"/>
      <c r="R19" s="78"/>
      <c r="S19" s="24"/>
      <c r="T19" s="24"/>
      <c r="U19" s="78"/>
      <c r="V19" s="78"/>
      <c r="W19" s="23"/>
      <c r="X19" s="23"/>
      <c r="Y19" s="23"/>
      <c r="Z19" s="78"/>
      <c r="AA19" s="78"/>
      <c r="AB19" s="78"/>
      <c r="AC19" s="33">
        <f>AP19</f>
        <v>0</v>
      </c>
      <c r="AD19" s="34"/>
      <c r="AE19" s="35"/>
      <c r="AF19" s="43" t="s">
        <v>22</v>
      </c>
      <c r="AG19" s="43"/>
      <c r="AH19" s="43"/>
      <c r="AI19" s="43"/>
      <c r="AJ19" s="43"/>
      <c r="AK19" s="43"/>
      <c r="AL19" s="43"/>
      <c r="AM19" s="44"/>
      <c r="AP19" s="127">
        <f>ROUNDDOWN(IF(Q21=0,0,G20/20/Q21/4),3)</f>
        <v>0</v>
      </c>
      <c r="AQ19" s="127"/>
      <c r="AR19" s="127"/>
      <c r="AS19" s="127"/>
      <c r="AT19" s="127"/>
      <c r="AU19" s="127"/>
      <c r="AV19" s="127"/>
    </row>
    <row r="20" spans="1:48" ht="15.75" customHeight="1">
      <c r="A20" s="135" t="s">
        <v>53</v>
      </c>
      <c r="B20" s="136"/>
      <c r="C20" s="136"/>
      <c r="D20" s="136"/>
      <c r="E20" s="136"/>
      <c r="F20" s="137"/>
      <c r="G20" s="82"/>
      <c r="H20" s="83"/>
      <c r="I20" s="83"/>
      <c r="J20" s="83"/>
      <c r="K20" s="66" t="s">
        <v>14</v>
      </c>
      <c r="L20" s="66" t="s">
        <v>15</v>
      </c>
      <c r="M20" s="27"/>
      <c r="N20" s="109">
        <v>1</v>
      </c>
      <c r="O20" s="109"/>
      <c r="P20" s="66" t="s">
        <v>15</v>
      </c>
      <c r="Q20" s="109">
        <v>1</v>
      </c>
      <c r="R20" s="109"/>
      <c r="S20" s="66" t="s">
        <v>15</v>
      </c>
      <c r="T20" s="66"/>
      <c r="U20" s="109">
        <v>1</v>
      </c>
      <c r="V20" s="109"/>
      <c r="W20" s="27"/>
      <c r="X20" s="27"/>
      <c r="Y20" s="27"/>
      <c r="Z20" s="27"/>
      <c r="AA20" s="27"/>
      <c r="AB20" s="27"/>
      <c r="AC20" s="36"/>
      <c r="AD20" s="37"/>
      <c r="AE20" s="38"/>
      <c r="AF20" s="46"/>
      <c r="AG20" s="46"/>
      <c r="AH20" s="46"/>
      <c r="AI20" s="46"/>
      <c r="AJ20" s="46"/>
      <c r="AK20" s="46"/>
      <c r="AL20" s="46"/>
      <c r="AM20" s="47"/>
      <c r="AP20" s="127"/>
      <c r="AQ20" s="127"/>
      <c r="AR20" s="127"/>
      <c r="AS20" s="127"/>
      <c r="AT20" s="127"/>
      <c r="AU20" s="127"/>
      <c r="AV20" s="127"/>
    </row>
    <row r="21" spans="1:48" ht="16.5" customHeight="1">
      <c r="A21" s="113" t="s">
        <v>54</v>
      </c>
      <c r="B21" s="114"/>
      <c r="C21" s="114"/>
      <c r="D21" s="114"/>
      <c r="E21" s="114"/>
      <c r="F21" s="115"/>
      <c r="G21" s="82"/>
      <c r="H21" s="83"/>
      <c r="I21" s="83"/>
      <c r="J21" s="83"/>
      <c r="K21" s="66"/>
      <c r="L21" s="66"/>
      <c r="M21" s="27"/>
      <c r="N21" s="100">
        <v>20</v>
      </c>
      <c r="O21" s="100"/>
      <c r="P21" s="66"/>
      <c r="Q21" s="101"/>
      <c r="R21" s="101"/>
      <c r="S21" s="66"/>
      <c r="T21" s="66"/>
      <c r="U21" s="65">
        <v>4</v>
      </c>
      <c r="V21" s="65"/>
      <c r="W21" s="27"/>
      <c r="X21" s="27"/>
      <c r="Y21" s="27"/>
      <c r="Z21" s="27"/>
      <c r="AA21" s="27"/>
      <c r="AB21" s="27"/>
      <c r="AC21" s="36"/>
      <c r="AD21" s="37"/>
      <c r="AE21" s="38"/>
      <c r="AF21" s="46"/>
      <c r="AG21" s="46"/>
      <c r="AH21" s="46"/>
      <c r="AI21" s="46"/>
      <c r="AJ21" s="46"/>
      <c r="AK21" s="46"/>
      <c r="AL21" s="46"/>
      <c r="AM21" s="47"/>
      <c r="AP21" s="127"/>
      <c r="AQ21" s="127"/>
      <c r="AR21" s="127"/>
      <c r="AS21" s="127"/>
      <c r="AT21" s="127"/>
      <c r="AU21" s="127"/>
      <c r="AV21" s="127"/>
    </row>
    <row r="22" spans="1:48" ht="15.75" customHeight="1">
      <c r="A22" s="138" t="s">
        <v>55</v>
      </c>
      <c r="B22" s="139"/>
      <c r="C22" s="139"/>
      <c r="D22" s="139"/>
      <c r="E22" s="139"/>
      <c r="F22" s="140"/>
      <c r="G22" s="29"/>
      <c r="H22" s="30"/>
      <c r="I22" s="30"/>
      <c r="J22" s="30"/>
      <c r="K22" s="30"/>
      <c r="L22" s="30"/>
      <c r="M22" s="30"/>
      <c r="N22" s="30"/>
      <c r="O22" s="30"/>
      <c r="P22" s="30"/>
      <c r="Q22" s="108" t="s">
        <v>23</v>
      </c>
      <c r="R22" s="108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9"/>
      <c r="AD22" s="40"/>
      <c r="AE22" s="41"/>
      <c r="AF22" s="49"/>
      <c r="AG22" s="49"/>
      <c r="AH22" s="49"/>
      <c r="AI22" s="49"/>
      <c r="AJ22" s="49"/>
      <c r="AK22" s="49"/>
      <c r="AL22" s="49"/>
      <c r="AM22" s="50"/>
      <c r="AP22" s="127"/>
      <c r="AQ22" s="127"/>
      <c r="AR22" s="127"/>
      <c r="AS22" s="127"/>
      <c r="AT22" s="127"/>
      <c r="AU22" s="127"/>
      <c r="AV22" s="127"/>
    </row>
    <row r="23" spans="1:48" ht="15.75" customHeight="1">
      <c r="A23" s="141" t="s">
        <v>46</v>
      </c>
      <c r="B23" s="142"/>
      <c r="C23" s="142"/>
      <c r="D23" s="142"/>
      <c r="E23" s="142"/>
      <c r="F23" s="143"/>
      <c r="G23" s="77" t="s">
        <v>21</v>
      </c>
      <c r="H23" s="78"/>
      <c r="I23" s="78"/>
      <c r="J23" s="78"/>
      <c r="K23" s="24"/>
      <c r="L23" s="24"/>
      <c r="M23" s="24"/>
      <c r="N23" s="79"/>
      <c r="O23" s="79"/>
      <c r="P23" s="24"/>
      <c r="Q23" s="78"/>
      <c r="R23" s="78"/>
      <c r="S23" s="24"/>
      <c r="T23" s="24"/>
      <c r="U23" s="78"/>
      <c r="V23" s="78"/>
      <c r="W23" s="23"/>
      <c r="X23" s="23"/>
      <c r="Y23" s="23"/>
      <c r="Z23" s="78" t="s">
        <v>24</v>
      </c>
      <c r="AA23" s="78"/>
      <c r="AB23" s="78"/>
      <c r="AC23" s="33">
        <f>AP23</f>
        <v>0</v>
      </c>
      <c r="AD23" s="34"/>
      <c r="AE23" s="35"/>
      <c r="AF23" s="42" t="s">
        <v>25</v>
      </c>
      <c r="AG23" s="43"/>
      <c r="AH23" s="43"/>
      <c r="AI23" s="43"/>
      <c r="AJ23" s="43"/>
      <c r="AK23" s="43"/>
      <c r="AL23" s="43"/>
      <c r="AM23" s="44"/>
      <c r="AP23" s="127">
        <f>ROUNDDOWN(IF(Q25=0,0,G24/30/Q25/4-Z24),3)</f>
        <v>0</v>
      </c>
      <c r="AQ23" s="127"/>
      <c r="AR23" s="127"/>
      <c r="AS23" s="127"/>
      <c r="AT23" s="127"/>
      <c r="AU23" s="127"/>
      <c r="AV23" s="127"/>
    </row>
    <row r="24" spans="1:48" ht="15.75" customHeight="1">
      <c r="A24" s="144"/>
      <c r="B24" s="145"/>
      <c r="C24" s="145"/>
      <c r="D24" s="145"/>
      <c r="E24" s="145"/>
      <c r="F24" s="146"/>
      <c r="G24" s="82"/>
      <c r="H24" s="83"/>
      <c r="I24" s="83"/>
      <c r="J24" s="83"/>
      <c r="K24" s="66" t="s">
        <v>14</v>
      </c>
      <c r="L24" s="66" t="s">
        <v>15</v>
      </c>
      <c r="M24" s="27"/>
      <c r="N24" s="109">
        <v>1</v>
      </c>
      <c r="O24" s="109"/>
      <c r="P24" s="66" t="s">
        <v>15</v>
      </c>
      <c r="Q24" s="109">
        <v>1</v>
      </c>
      <c r="R24" s="109"/>
      <c r="S24" s="66" t="s">
        <v>15</v>
      </c>
      <c r="T24" s="66"/>
      <c r="U24" s="109">
        <v>1</v>
      </c>
      <c r="V24" s="109"/>
      <c r="W24" s="116" t="s">
        <v>42</v>
      </c>
      <c r="X24" s="116"/>
      <c r="Y24" s="116"/>
      <c r="Z24" s="83"/>
      <c r="AA24" s="83"/>
      <c r="AB24" s="83"/>
      <c r="AC24" s="36"/>
      <c r="AD24" s="37"/>
      <c r="AE24" s="38"/>
      <c r="AF24" s="45"/>
      <c r="AG24" s="46"/>
      <c r="AH24" s="46"/>
      <c r="AI24" s="46"/>
      <c r="AJ24" s="46"/>
      <c r="AK24" s="46"/>
      <c r="AL24" s="46"/>
      <c r="AM24" s="47"/>
      <c r="AP24" s="127"/>
      <c r="AQ24" s="127"/>
      <c r="AR24" s="127"/>
      <c r="AS24" s="127"/>
      <c r="AT24" s="127"/>
      <c r="AU24" s="127"/>
      <c r="AV24" s="127"/>
    </row>
    <row r="25" spans="1:48" ht="16.5" customHeight="1">
      <c r="A25" s="144"/>
      <c r="B25" s="145"/>
      <c r="C25" s="145"/>
      <c r="D25" s="145"/>
      <c r="E25" s="145"/>
      <c r="F25" s="146"/>
      <c r="G25" s="82"/>
      <c r="H25" s="83"/>
      <c r="I25" s="83"/>
      <c r="J25" s="83"/>
      <c r="K25" s="66"/>
      <c r="L25" s="66"/>
      <c r="M25" s="27"/>
      <c r="N25" s="100">
        <v>30</v>
      </c>
      <c r="O25" s="100"/>
      <c r="P25" s="66"/>
      <c r="Q25" s="101"/>
      <c r="R25" s="101"/>
      <c r="S25" s="66"/>
      <c r="T25" s="66"/>
      <c r="U25" s="65">
        <v>4</v>
      </c>
      <c r="V25" s="65"/>
      <c r="W25" s="116"/>
      <c r="X25" s="116"/>
      <c r="Y25" s="116"/>
      <c r="Z25" s="83"/>
      <c r="AA25" s="83"/>
      <c r="AB25" s="83"/>
      <c r="AC25" s="36"/>
      <c r="AD25" s="37"/>
      <c r="AE25" s="38"/>
      <c r="AF25" s="45"/>
      <c r="AG25" s="46"/>
      <c r="AH25" s="46"/>
      <c r="AI25" s="46"/>
      <c r="AJ25" s="46"/>
      <c r="AK25" s="46"/>
      <c r="AL25" s="46"/>
      <c r="AM25" s="47"/>
      <c r="AP25" s="127"/>
      <c r="AQ25" s="127"/>
      <c r="AR25" s="127"/>
      <c r="AS25" s="127"/>
      <c r="AT25" s="127"/>
      <c r="AU25" s="127"/>
      <c r="AV25" s="127"/>
    </row>
    <row r="26" spans="1:48" ht="16.5" customHeight="1">
      <c r="A26" s="147"/>
      <c r="B26" s="148"/>
      <c r="C26" s="148"/>
      <c r="D26" s="148"/>
      <c r="E26" s="148"/>
      <c r="F26" s="149"/>
      <c r="G26" s="29"/>
      <c r="H26" s="30"/>
      <c r="I26" s="30"/>
      <c r="J26" s="30"/>
      <c r="K26" s="30"/>
      <c r="L26" s="30"/>
      <c r="M26" s="30"/>
      <c r="N26" s="30"/>
      <c r="O26" s="30"/>
      <c r="P26" s="30"/>
      <c r="Q26" s="108" t="s">
        <v>23</v>
      </c>
      <c r="R26" s="108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9"/>
      <c r="AD26" s="40"/>
      <c r="AE26" s="41"/>
      <c r="AF26" s="48"/>
      <c r="AG26" s="49"/>
      <c r="AH26" s="49"/>
      <c r="AI26" s="49"/>
      <c r="AJ26" s="49"/>
      <c r="AK26" s="49"/>
      <c r="AL26" s="49"/>
      <c r="AM26" s="50"/>
      <c r="AP26" s="127"/>
      <c r="AQ26" s="127"/>
      <c r="AR26" s="127"/>
      <c r="AS26" s="127"/>
      <c r="AT26" s="127"/>
      <c r="AU26" s="127"/>
      <c r="AV26" s="127"/>
    </row>
    <row r="27" spans="1:48" ht="16.5" customHeight="1">
      <c r="A27" s="141" t="s">
        <v>47</v>
      </c>
      <c r="B27" s="142"/>
      <c r="C27" s="142"/>
      <c r="D27" s="142"/>
      <c r="E27" s="142"/>
      <c r="F27" s="143"/>
      <c r="G27" s="77" t="s">
        <v>26</v>
      </c>
      <c r="H27" s="78"/>
      <c r="I27" s="78"/>
      <c r="J27" s="78"/>
      <c r="K27" s="24"/>
      <c r="L27" s="24"/>
      <c r="M27" s="24"/>
      <c r="N27" s="79"/>
      <c r="O27" s="79"/>
      <c r="P27" s="24"/>
      <c r="Q27" s="78"/>
      <c r="R27" s="78"/>
      <c r="S27" s="24"/>
      <c r="T27" s="24"/>
      <c r="U27" s="78"/>
      <c r="V27" s="78"/>
      <c r="W27" s="23"/>
      <c r="X27" s="23"/>
      <c r="Y27" s="23"/>
      <c r="Z27" s="78"/>
      <c r="AA27" s="78"/>
      <c r="AB27" s="78"/>
      <c r="AC27" s="33">
        <f>AP27</f>
        <v>0</v>
      </c>
      <c r="AD27" s="34"/>
      <c r="AE27" s="35"/>
      <c r="AF27" s="42" t="s">
        <v>27</v>
      </c>
      <c r="AG27" s="43"/>
      <c r="AH27" s="43"/>
      <c r="AI27" s="43"/>
      <c r="AJ27" s="43"/>
      <c r="AK27" s="43"/>
      <c r="AL27" s="43"/>
      <c r="AM27" s="44"/>
      <c r="AP27" s="127">
        <f>ROUNDDOWN(IF(Q29=0,0,G28/25/Q29/4),3)</f>
        <v>0</v>
      </c>
      <c r="AQ27" s="127"/>
      <c r="AR27" s="127"/>
      <c r="AS27" s="127"/>
      <c r="AT27" s="127"/>
      <c r="AU27" s="127"/>
      <c r="AV27" s="127"/>
    </row>
    <row r="28" spans="1:48" ht="16.5" customHeight="1">
      <c r="A28" s="144"/>
      <c r="B28" s="145"/>
      <c r="C28" s="145"/>
      <c r="D28" s="145"/>
      <c r="E28" s="145"/>
      <c r="F28" s="146"/>
      <c r="G28" s="82"/>
      <c r="H28" s="83"/>
      <c r="I28" s="83"/>
      <c r="J28" s="83"/>
      <c r="K28" s="66" t="s">
        <v>14</v>
      </c>
      <c r="L28" s="66" t="s">
        <v>15</v>
      </c>
      <c r="M28" s="27"/>
      <c r="N28" s="109">
        <v>1</v>
      </c>
      <c r="O28" s="109"/>
      <c r="P28" s="66" t="s">
        <v>15</v>
      </c>
      <c r="Q28" s="109">
        <v>1</v>
      </c>
      <c r="R28" s="109"/>
      <c r="S28" s="66" t="s">
        <v>15</v>
      </c>
      <c r="T28" s="66"/>
      <c r="U28" s="109">
        <v>1</v>
      </c>
      <c r="V28" s="109"/>
      <c r="W28" s="27"/>
      <c r="X28" s="27"/>
      <c r="Y28" s="27"/>
      <c r="Z28" s="27"/>
      <c r="AA28" s="27"/>
      <c r="AB28" s="27"/>
      <c r="AC28" s="36"/>
      <c r="AD28" s="37"/>
      <c r="AE28" s="38"/>
      <c r="AF28" s="45"/>
      <c r="AG28" s="46"/>
      <c r="AH28" s="46"/>
      <c r="AI28" s="46"/>
      <c r="AJ28" s="46"/>
      <c r="AK28" s="46"/>
      <c r="AL28" s="46"/>
      <c r="AM28" s="47"/>
      <c r="AP28" s="127"/>
      <c r="AQ28" s="127"/>
      <c r="AR28" s="127"/>
      <c r="AS28" s="127"/>
      <c r="AT28" s="127"/>
      <c r="AU28" s="127"/>
      <c r="AV28" s="127"/>
    </row>
    <row r="29" spans="1:48" ht="16.5" customHeight="1">
      <c r="A29" s="144"/>
      <c r="B29" s="145"/>
      <c r="C29" s="145"/>
      <c r="D29" s="145"/>
      <c r="E29" s="145"/>
      <c r="F29" s="146"/>
      <c r="G29" s="82"/>
      <c r="H29" s="83"/>
      <c r="I29" s="83"/>
      <c r="J29" s="83"/>
      <c r="K29" s="66"/>
      <c r="L29" s="66"/>
      <c r="M29" s="27"/>
      <c r="N29" s="100">
        <v>25</v>
      </c>
      <c r="O29" s="100"/>
      <c r="P29" s="66"/>
      <c r="Q29" s="101"/>
      <c r="R29" s="101"/>
      <c r="S29" s="66"/>
      <c r="T29" s="66"/>
      <c r="U29" s="65">
        <v>4</v>
      </c>
      <c r="V29" s="65"/>
      <c r="W29" s="27"/>
      <c r="X29" s="27"/>
      <c r="Y29" s="27"/>
      <c r="Z29" s="27"/>
      <c r="AA29" s="27"/>
      <c r="AB29" s="27"/>
      <c r="AC29" s="36"/>
      <c r="AD29" s="37"/>
      <c r="AE29" s="38"/>
      <c r="AF29" s="45"/>
      <c r="AG29" s="46"/>
      <c r="AH29" s="46"/>
      <c r="AI29" s="46"/>
      <c r="AJ29" s="46"/>
      <c r="AK29" s="46"/>
      <c r="AL29" s="46"/>
      <c r="AM29" s="47"/>
      <c r="AP29" s="127"/>
      <c r="AQ29" s="127"/>
      <c r="AR29" s="127"/>
      <c r="AS29" s="127"/>
      <c r="AT29" s="127"/>
      <c r="AU29" s="127"/>
      <c r="AV29" s="127"/>
    </row>
    <row r="30" spans="1:48" ht="16.5" customHeight="1">
      <c r="A30" s="147"/>
      <c r="B30" s="148"/>
      <c r="C30" s="148"/>
      <c r="D30" s="148"/>
      <c r="E30" s="148"/>
      <c r="F30" s="149"/>
      <c r="G30" s="29"/>
      <c r="H30" s="30"/>
      <c r="I30" s="30"/>
      <c r="J30" s="30"/>
      <c r="K30" s="30"/>
      <c r="L30" s="30"/>
      <c r="M30" s="30"/>
      <c r="N30" s="30"/>
      <c r="O30" s="30"/>
      <c r="P30" s="30"/>
      <c r="Q30" s="108" t="s">
        <v>23</v>
      </c>
      <c r="R30" s="108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9"/>
      <c r="AD30" s="40"/>
      <c r="AE30" s="41"/>
      <c r="AF30" s="48"/>
      <c r="AG30" s="49"/>
      <c r="AH30" s="49"/>
      <c r="AI30" s="49"/>
      <c r="AJ30" s="49"/>
      <c r="AK30" s="49"/>
      <c r="AL30" s="49"/>
      <c r="AM30" s="50"/>
      <c r="AP30" s="127"/>
      <c r="AQ30" s="127"/>
      <c r="AR30" s="127"/>
      <c r="AS30" s="127"/>
      <c r="AT30" s="127"/>
      <c r="AU30" s="127"/>
      <c r="AV30" s="127"/>
    </row>
    <row r="31" spans="1:48" ht="16.5" customHeight="1">
      <c r="A31" s="117" t="s">
        <v>48</v>
      </c>
      <c r="B31" s="118"/>
      <c r="C31" s="118"/>
      <c r="D31" s="118"/>
      <c r="E31" s="118"/>
      <c r="F31" s="119"/>
      <c r="G31" s="77" t="s">
        <v>28</v>
      </c>
      <c r="H31" s="78"/>
      <c r="I31" s="78"/>
      <c r="J31" s="78"/>
      <c r="K31" s="24"/>
      <c r="L31" s="24"/>
      <c r="M31" s="24"/>
      <c r="N31" s="79"/>
      <c r="O31" s="79"/>
      <c r="P31" s="24"/>
      <c r="Q31" s="80"/>
      <c r="R31" s="80"/>
      <c r="S31" s="26"/>
      <c r="T31" s="26"/>
      <c r="U31" s="80"/>
      <c r="V31" s="80"/>
      <c r="W31" s="25"/>
      <c r="X31" s="25"/>
      <c r="Y31" s="25"/>
      <c r="Z31" s="80"/>
      <c r="AA31" s="80"/>
      <c r="AB31" s="81"/>
      <c r="AC31" s="33">
        <f>AP31</f>
        <v>0</v>
      </c>
      <c r="AD31" s="34"/>
      <c r="AE31" s="35"/>
      <c r="AF31" s="42" t="s">
        <v>29</v>
      </c>
      <c r="AG31" s="43"/>
      <c r="AH31" s="43"/>
      <c r="AI31" s="43"/>
      <c r="AJ31" s="43"/>
      <c r="AK31" s="43"/>
      <c r="AL31" s="43"/>
      <c r="AM31" s="44"/>
      <c r="AP31" s="127">
        <f>ROUNDDOWN(IF(N33=0,0,G32/N33),3)</f>
        <v>0</v>
      </c>
      <c r="AQ31" s="127"/>
      <c r="AR31" s="127"/>
      <c r="AS31" s="127"/>
      <c r="AT31" s="127"/>
      <c r="AU31" s="127"/>
      <c r="AV31" s="127"/>
    </row>
    <row r="32" spans="1:48" ht="16.5" customHeight="1">
      <c r="A32" s="120"/>
      <c r="B32" s="121"/>
      <c r="C32" s="121"/>
      <c r="D32" s="121"/>
      <c r="E32" s="121"/>
      <c r="F32" s="122"/>
      <c r="G32" s="82"/>
      <c r="H32" s="83"/>
      <c r="I32" s="83"/>
      <c r="J32" s="83"/>
      <c r="K32" s="66" t="s">
        <v>14</v>
      </c>
      <c r="L32" s="66" t="s">
        <v>15</v>
      </c>
      <c r="M32" s="27"/>
      <c r="N32" s="66">
        <v>1</v>
      </c>
      <c r="O32" s="66"/>
      <c r="P32" s="66"/>
      <c r="Q32" s="53"/>
      <c r="R32" s="53"/>
      <c r="S32" s="53"/>
      <c r="T32" s="28"/>
      <c r="U32" s="53"/>
      <c r="V32" s="53"/>
      <c r="W32" s="28"/>
      <c r="X32" s="28"/>
      <c r="Y32" s="28"/>
      <c r="Z32" s="53"/>
      <c r="AA32" s="53"/>
      <c r="AB32" s="54"/>
      <c r="AC32" s="36"/>
      <c r="AD32" s="37"/>
      <c r="AE32" s="38"/>
      <c r="AF32" s="45"/>
      <c r="AG32" s="46"/>
      <c r="AH32" s="46"/>
      <c r="AI32" s="46"/>
      <c r="AJ32" s="46"/>
      <c r="AK32" s="46"/>
      <c r="AL32" s="46"/>
      <c r="AM32" s="47"/>
      <c r="AP32" s="127"/>
      <c r="AQ32" s="127"/>
      <c r="AR32" s="127"/>
      <c r="AS32" s="127"/>
      <c r="AT32" s="127"/>
      <c r="AU32" s="127"/>
      <c r="AV32" s="127"/>
    </row>
    <row r="33" spans="1:48" ht="17.25" customHeight="1">
      <c r="A33" s="120"/>
      <c r="B33" s="121"/>
      <c r="C33" s="121"/>
      <c r="D33" s="121"/>
      <c r="E33" s="121"/>
      <c r="F33" s="122"/>
      <c r="G33" s="82"/>
      <c r="H33" s="83"/>
      <c r="I33" s="83"/>
      <c r="J33" s="83"/>
      <c r="K33" s="66"/>
      <c r="L33" s="66"/>
      <c r="M33" s="27" t="s">
        <v>30</v>
      </c>
      <c r="N33" s="126">
        <v>40000</v>
      </c>
      <c r="O33" s="100"/>
      <c r="P33" s="100"/>
      <c r="Q33" s="53"/>
      <c r="R33" s="53"/>
      <c r="S33" s="53"/>
      <c r="T33" s="28"/>
      <c r="U33" s="53"/>
      <c r="V33" s="53"/>
      <c r="W33" s="28"/>
      <c r="X33" s="28"/>
      <c r="Y33" s="28"/>
      <c r="Z33" s="53"/>
      <c r="AA33" s="53"/>
      <c r="AB33" s="54"/>
      <c r="AC33" s="36"/>
      <c r="AD33" s="37"/>
      <c r="AE33" s="38"/>
      <c r="AF33" s="45"/>
      <c r="AG33" s="46"/>
      <c r="AH33" s="46"/>
      <c r="AI33" s="46"/>
      <c r="AJ33" s="46"/>
      <c r="AK33" s="46"/>
      <c r="AL33" s="46"/>
      <c r="AM33" s="47"/>
      <c r="AP33" s="127"/>
      <c r="AQ33" s="127"/>
      <c r="AR33" s="127"/>
      <c r="AS33" s="127"/>
      <c r="AT33" s="127"/>
      <c r="AU33" s="127"/>
      <c r="AV33" s="127"/>
    </row>
    <row r="34" spans="1:48" ht="17.25" customHeight="1">
      <c r="A34" s="123"/>
      <c r="B34" s="124"/>
      <c r="C34" s="124"/>
      <c r="D34" s="124"/>
      <c r="E34" s="124"/>
      <c r="F34" s="125"/>
      <c r="G34" s="29"/>
      <c r="H34" s="30"/>
      <c r="I34" s="30"/>
      <c r="J34" s="30"/>
      <c r="K34" s="30"/>
      <c r="L34" s="30"/>
      <c r="M34" s="30"/>
      <c r="N34" s="30"/>
      <c r="O34" s="30"/>
      <c r="P34" s="30"/>
      <c r="Q34" s="67"/>
      <c r="R34" s="67"/>
      <c r="S34" s="31"/>
      <c r="T34" s="31"/>
      <c r="U34" s="31"/>
      <c r="V34" s="31"/>
      <c r="W34" s="31"/>
      <c r="X34" s="31"/>
      <c r="Y34" s="31"/>
      <c r="Z34" s="31"/>
      <c r="AA34" s="31"/>
      <c r="AB34" s="32"/>
      <c r="AC34" s="39"/>
      <c r="AD34" s="40"/>
      <c r="AE34" s="41"/>
      <c r="AF34" s="48"/>
      <c r="AG34" s="49"/>
      <c r="AH34" s="49"/>
      <c r="AI34" s="49"/>
      <c r="AJ34" s="49"/>
      <c r="AK34" s="49"/>
      <c r="AL34" s="49"/>
      <c r="AM34" s="50"/>
      <c r="AP34" s="127"/>
      <c r="AQ34" s="127"/>
      <c r="AR34" s="127"/>
      <c r="AS34" s="127"/>
      <c r="AT34" s="127"/>
      <c r="AU34" s="127"/>
      <c r="AV34" s="127"/>
    </row>
    <row r="35" spans="1:48" ht="18" customHeight="1">
      <c r="A35" s="68" t="s">
        <v>49</v>
      </c>
      <c r="B35" s="69"/>
      <c r="C35" s="69"/>
      <c r="D35" s="69"/>
      <c r="E35" s="69"/>
      <c r="F35" s="70"/>
      <c r="G35" s="77" t="s">
        <v>31</v>
      </c>
      <c r="H35" s="78"/>
      <c r="I35" s="78"/>
      <c r="J35" s="78"/>
      <c r="K35" s="24"/>
      <c r="L35" s="24"/>
      <c r="M35" s="24"/>
      <c r="N35" s="79"/>
      <c r="O35" s="79"/>
      <c r="P35" s="24"/>
      <c r="Q35" s="80"/>
      <c r="R35" s="80"/>
      <c r="S35" s="26"/>
      <c r="T35" s="26"/>
      <c r="U35" s="80"/>
      <c r="V35" s="80"/>
      <c r="W35" s="25"/>
      <c r="X35" s="25"/>
      <c r="Y35" s="25"/>
      <c r="Z35" s="80"/>
      <c r="AA35" s="80"/>
      <c r="AB35" s="81"/>
      <c r="AC35" s="33">
        <f>AP35</f>
        <v>0</v>
      </c>
      <c r="AD35" s="34"/>
      <c r="AE35" s="35"/>
      <c r="AF35" s="42" t="s">
        <v>32</v>
      </c>
      <c r="AG35" s="43"/>
      <c r="AH35" s="43"/>
      <c r="AI35" s="43"/>
      <c r="AJ35" s="43"/>
      <c r="AK35" s="43"/>
      <c r="AL35" s="43"/>
      <c r="AM35" s="44"/>
      <c r="AP35" s="127">
        <f>ROUNDDOWN(IF(N37=0,0,G36/N37),3)</f>
        <v>0</v>
      </c>
      <c r="AQ35" s="127"/>
      <c r="AR35" s="127"/>
      <c r="AS35" s="127"/>
      <c r="AT35" s="127"/>
      <c r="AU35" s="127"/>
      <c r="AV35" s="127"/>
    </row>
    <row r="36" spans="1:48" ht="18" customHeight="1">
      <c r="A36" s="71"/>
      <c r="B36" s="72"/>
      <c r="C36" s="72"/>
      <c r="D36" s="72"/>
      <c r="E36" s="72"/>
      <c r="F36" s="73"/>
      <c r="G36" s="82"/>
      <c r="H36" s="83"/>
      <c r="I36" s="83"/>
      <c r="J36" s="83"/>
      <c r="K36" s="66" t="s">
        <v>14</v>
      </c>
      <c r="L36" s="66" t="s">
        <v>15</v>
      </c>
      <c r="M36" s="27"/>
      <c r="N36" s="66">
        <v>1</v>
      </c>
      <c r="O36" s="66"/>
      <c r="P36" s="66"/>
      <c r="Q36" s="53"/>
      <c r="R36" s="53"/>
      <c r="S36" s="53"/>
      <c r="T36" s="28"/>
      <c r="U36" s="53"/>
      <c r="V36" s="53"/>
      <c r="W36" s="28"/>
      <c r="X36" s="28"/>
      <c r="Y36" s="28"/>
      <c r="Z36" s="53"/>
      <c r="AA36" s="53"/>
      <c r="AB36" s="54"/>
      <c r="AC36" s="36"/>
      <c r="AD36" s="37"/>
      <c r="AE36" s="38"/>
      <c r="AF36" s="45"/>
      <c r="AG36" s="46"/>
      <c r="AH36" s="46"/>
      <c r="AI36" s="46"/>
      <c r="AJ36" s="46"/>
      <c r="AK36" s="46"/>
      <c r="AL36" s="46"/>
      <c r="AM36" s="47"/>
      <c r="AP36" s="127"/>
      <c r="AQ36" s="127"/>
      <c r="AR36" s="127"/>
      <c r="AS36" s="127"/>
      <c r="AT36" s="127"/>
      <c r="AU36" s="127"/>
      <c r="AV36" s="127"/>
    </row>
    <row r="37" spans="1:48" ht="18" customHeight="1">
      <c r="A37" s="71"/>
      <c r="B37" s="72"/>
      <c r="C37" s="72"/>
      <c r="D37" s="72"/>
      <c r="E37" s="72"/>
      <c r="F37" s="73"/>
      <c r="G37" s="82"/>
      <c r="H37" s="83"/>
      <c r="I37" s="83"/>
      <c r="J37" s="83"/>
      <c r="K37" s="66"/>
      <c r="L37" s="66"/>
      <c r="M37" s="27"/>
      <c r="N37" s="64">
        <v>20000</v>
      </c>
      <c r="O37" s="65"/>
      <c r="P37" s="65"/>
      <c r="Q37" s="53"/>
      <c r="R37" s="53"/>
      <c r="S37" s="53"/>
      <c r="T37" s="28"/>
      <c r="U37" s="53"/>
      <c r="V37" s="53"/>
      <c r="W37" s="28"/>
      <c r="X37" s="28"/>
      <c r="Y37" s="28"/>
      <c r="Z37" s="53"/>
      <c r="AA37" s="53"/>
      <c r="AB37" s="54"/>
      <c r="AC37" s="36"/>
      <c r="AD37" s="37"/>
      <c r="AE37" s="38"/>
      <c r="AF37" s="45"/>
      <c r="AG37" s="46"/>
      <c r="AH37" s="46"/>
      <c r="AI37" s="46"/>
      <c r="AJ37" s="46"/>
      <c r="AK37" s="46"/>
      <c r="AL37" s="46"/>
      <c r="AM37" s="47"/>
      <c r="AP37" s="127"/>
      <c r="AQ37" s="127"/>
      <c r="AR37" s="127"/>
      <c r="AS37" s="127"/>
      <c r="AT37" s="127"/>
      <c r="AU37" s="127"/>
      <c r="AV37" s="127"/>
    </row>
    <row r="38" spans="1:48" ht="18" customHeight="1">
      <c r="A38" s="74"/>
      <c r="B38" s="75"/>
      <c r="C38" s="75"/>
      <c r="D38" s="75"/>
      <c r="E38" s="75"/>
      <c r="F38" s="76"/>
      <c r="G38" s="29"/>
      <c r="H38" s="30"/>
      <c r="I38" s="30"/>
      <c r="J38" s="30"/>
      <c r="K38" s="30"/>
      <c r="L38" s="30"/>
      <c r="M38" s="30"/>
      <c r="N38" s="30"/>
      <c r="O38" s="30"/>
      <c r="P38" s="30"/>
      <c r="Q38" s="67"/>
      <c r="R38" s="67"/>
      <c r="S38" s="31"/>
      <c r="T38" s="31"/>
      <c r="U38" s="31"/>
      <c r="V38" s="31"/>
      <c r="W38" s="31"/>
      <c r="X38" s="31"/>
      <c r="Y38" s="31"/>
      <c r="Z38" s="31"/>
      <c r="AA38" s="31"/>
      <c r="AB38" s="32"/>
      <c r="AC38" s="39"/>
      <c r="AD38" s="40"/>
      <c r="AE38" s="41"/>
      <c r="AF38" s="48"/>
      <c r="AG38" s="49"/>
      <c r="AH38" s="49"/>
      <c r="AI38" s="49"/>
      <c r="AJ38" s="49"/>
      <c r="AK38" s="49"/>
      <c r="AL38" s="49"/>
      <c r="AM38" s="50"/>
      <c r="AP38" s="127"/>
      <c r="AQ38" s="127"/>
      <c r="AR38" s="127"/>
      <c r="AS38" s="127"/>
      <c r="AT38" s="127"/>
      <c r="AU38" s="127"/>
      <c r="AV38" s="127"/>
    </row>
    <row r="39" spans="1:48" ht="18" customHeight="1">
      <c r="A39" s="68" t="s">
        <v>50</v>
      </c>
      <c r="B39" s="69"/>
      <c r="C39" s="69"/>
      <c r="D39" s="69"/>
      <c r="E39" s="69"/>
      <c r="F39" s="70"/>
      <c r="G39" s="77" t="s">
        <v>33</v>
      </c>
      <c r="H39" s="78"/>
      <c r="I39" s="78"/>
      <c r="J39" s="78"/>
      <c r="K39" s="24"/>
      <c r="L39" s="24"/>
      <c r="M39" s="24"/>
      <c r="N39" s="79"/>
      <c r="O39" s="79"/>
      <c r="P39" s="24"/>
      <c r="Q39" s="80"/>
      <c r="R39" s="80"/>
      <c r="S39" s="26"/>
      <c r="T39" s="26"/>
      <c r="U39" s="80"/>
      <c r="V39" s="80"/>
      <c r="W39" s="25"/>
      <c r="X39" s="25"/>
      <c r="Y39" s="25"/>
      <c r="Z39" s="80"/>
      <c r="AA39" s="80"/>
      <c r="AB39" s="81"/>
      <c r="AC39" s="33">
        <f>ROUNDDOWN(AP39,3)</f>
        <v>0</v>
      </c>
      <c r="AD39" s="34"/>
      <c r="AE39" s="35"/>
      <c r="AF39" s="42" t="s">
        <v>43</v>
      </c>
      <c r="AG39" s="43"/>
      <c r="AH39" s="43"/>
      <c r="AI39" s="43"/>
      <c r="AJ39" s="43"/>
      <c r="AK39" s="43"/>
      <c r="AL39" s="43"/>
      <c r="AM39" s="44"/>
      <c r="AP39" s="127">
        <f>IF(G40&gt;20000,1+(G40-20000)/80000,G40/N41)</f>
        <v>0</v>
      </c>
      <c r="AQ39" s="127"/>
      <c r="AR39" s="127"/>
      <c r="AS39" s="127"/>
      <c r="AT39" s="127"/>
      <c r="AU39" s="127"/>
      <c r="AV39" s="127"/>
    </row>
    <row r="40" spans="1:48" ht="18" customHeight="1">
      <c r="A40" s="71"/>
      <c r="B40" s="72"/>
      <c r="C40" s="72"/>
      <c r="D40" s="72"/>
      <c r="E40" s="72"/>
      <c r="F40" s="73"/>
      <c r="G40" s="82"/>
      <c r="H40" s="83"/>
      <c r="I40" s="83"/>
      <c r="J40" s="83"/>
      <c r="K40" s="66" t="s">
        <v>14</v>
      </c>
      <c r="L40" s="66" t="s">
        <v>15</v>
      </c>
      <c r="M40" s="27"/>
      <c r="N40" s="66">
        <v>1</v>
      </c>
      <c r="O40" s="66"/>
      <c r="P40" s="66"/>
      <c r="Q40" s="53"/>
      <c r="R40" s="53"/>
      <c r="S40" s="53"/>
      <c r="T40" s="28"/>
      <c r="U40" s="53"/>
      <c r="V40" s="53"/>
      <c r="W40" s="28"/>
      <c r="X40" s="28"/>
      <c r="Y40" s="28"/>
      <c r="Z40" s="53"/>
      <c r="AA40" s="53"/>
      <c r="AB40" s="54"/>
      <c r="AC40" s="36"/>
      <c r="AD40" s="37"/>
      <c r="AE40" s="38"/>
      <c r="AF40" s="45"/>
      <c r="AG40" s="46"/>
      <c r="AH40" s="46"/>
      <c r="AI40" s="46"/>
      <c r="AJ40" s="46"/>
      <c r="AK40" s="46"/>
      <c r="AL40" s="46"/>
      <c r="AM40" s="47"/>
      <c r="AP40" s="127"/>
      <c r="AQ40" s="127"/>
      <c r="AR40" s="127"/>
      <c r="AS40" s="127"/>
      <c r="AT40" s="127"/>
      <c r="AU40" s="127"/>
      <c r="AV40" s="127"/>
    </row>
    <row r="41" spans="1:48" ht="18" customHeight="1">
      <c r="A41" s="71"/>
      <c r="B41" s="72"/>
      <c r="C41" s="72"/>
      <c r="D41" s="72"/>
      <c r="E41" s="72"/>
      <c r="F41" s="73"/>
      <c r="G41" s="82"/>
      <c r="H41" s="83"/>
      <c r="I41" s="83"/>
      <c r="J41" s="83"/>
      <c r="K41" s="66"/>
      <c r="L41" s="66"/>
      <c r="M41" s="27"/>
      <c r="N41" s="64">
        <v>20000</v>
      </c>
      <c r="O41" s="65"/>
      <c r="P41" s="65"/>
      <c r="Q41" s="53"/>
      <c r="R41" s="53"/>
      <c r="S41" s="53"/>
      <c r="T41" s="28"/>
      <c r="U41" s="53"/>
      <c r="V41" s="53"/>
      <c r="W41" s="28"/>
      <c r="X41" s="28"/>
      <c r="Y41" s="28"/>
      <c r="Z41" s="53"/>
      <c r="AA41" s="53"/>
      <c r="AB41" s="54"/>
      <c r="AC41" s="36"/>
      <c r="AD41" s="37"/>
      <c r="AE41" s="38"/>
      <c r="AF41" s="45"/>
      <c r="AG41" s="46"/>
      <c r="AH41" s="46"/>
      <c r="AI41" s="46"/>
      <c r="AJ41" s="46"/>
      <c r="AK41" s="46"/>
      <c r="AL41" s="46"/>
      <c r="AM41" s="47"/>
      <c r="AP41" s="127"/>
      <c r="AQ41" s="127"/>
      <c r="AR41" s="127"/>
      <c r="AS41" s="127"/>
      <c r="AT41" s="127"/>
      <c r="AU41" s="127"/>
      <c r="AV41" s="127"/>
    </row>
    <row r="42" spans="1:48" ht="18" customHeight="1">
      <c r="A42" s="74"/>
      <c r="B42" s="75"/>
      <c r="C42" s="75"/>
      <c r="D42" s="75"/>
      <c r="E42" s="75"/>
      <c r="F42" s="76"/>
      <c r="G42" s="61" t="s">
        <v>51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3"/>
      <c r="AC42" s="39"/>
      <c r="AD42" s="40"/>
      <c r="AE42" s="41"/>
      <c r="AF42" s="48"/>
      <c r="AG42" s="49"/>
      <c r="AH42" s="49"/>
      <c r="AI42" s="49"/>
      <c r="AJ42" s="49"/>
      <c r="AK42" s="49"/>
      <c r="AL42" s="49"/>
      <c r="AM42" s="50"/>
      <c r="AP42" s="127"/>
      <c r="AQ42" s="127"/>
      <c r="AR42" s="127"/>
      <c r="AS42" s="127"/>
      <c r="AT42" s="127"/>
      <c r="AU42" s="127"/>
      <c r="AV42" s="127"/>
    </row>
    <row r="43" spans="1:48" ht="58.5" customHeight="1">
      <c r="A43" s="86" t="s">
        <v>34</v>
      </c>
      <c r="B43" s="87"/>
      <c r="C43" s="87"/>
      <c r="D43" s="87"/>
      <c r="E43" s="87"/>
      <c r="F43" s="88"/>
      <c r="G43" s="98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58">
        <f>SUM(AC11:AE42)</f>
        <v>0</v>
      </c>
      <c r="AD43" s="59"/>
      <c r="AE43" s="60"/>
      <c r="AF43" s="55" t="s">
        <v>35</v>
      </c>
      <c r="AG43" s="56"/>
      <c r="AH43" s="56"/>
      <c r="AI43" s="56"/>
      <c r="AJ43" s="56"/>
      <c r="AK43" s="56"/>
      <c r="AL43" s="56"/>
      <c r="AM43" s="57"/>
      <c r="AP43" s="127"/>
      <c r="AQ43" s="127"/>
      <c r="AR43" s="127"/>
      <c r="AS43" s="127"/>
      <c r="AT43" s="127"/>
      <c r="AU43" s="127"/>
      <c r="AV43" s="127"/>
    </row>
    <row r="44" spans="1:48" ht="58.5" customHeight="1">
      <c r="A44" s="86" t="s">
        <v>36</v>
      </c>
      <c r="B44" s="87"/>
      <c r="C44" s="87"/>
      <c r="D44" s="87"/>
      <c r="E44" s="87"/>
      <c r="F44" s="88"/>
      <c r="G44" s="98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51">
        <f>ROUNDUP(AC43,0)</f>
        <v>0</v>
      </c>
      <c r="AD44" s="52"/>
      <c r="AE44" s="22" t="s">
        <v>37</v>
      </c>
      <c r="AF44" s="55" t="s">
        <v>38</v>
      </c>
      <c r="AG44" s="56"/>
      <c r="AH44" s="56"/>
      <c r="AI44" s="56"/>
      <c r="AJ44" s="56"/>
      <c r="AK44" s="56"/>
      <c r="AL44" s="56"/>
      <c r="AM44" s="57"/>
      <c r="AP44" s="127"/>
      <c r="AQ44" s="127"/>
      <c r="AR44" s="127"/>
      <c r="AS44" s="127"/>
      <c r="AT44" s="127"/>
      <c r="AU44" s="127"/>
      <c r="AV44" s="127"/>
    </row>
    <row r="45" ht="14.25"/>
    <row r="46" spans="2:17" ht="14.25">
      <c r="B46" s="1" t="s">
        <v>39</v>
      </c>
      <c r="K46" s="129">
        <f>AC44</f>
        <v>0</v>
      </c>
      <c r="L46" s="130"/>
      <c r="M46" s="130"/>
      <c r="N46" s="130"/>
      <c r="O46" s="130"/>
      <c r="P46" s="130"/>
      <c r="Q46" s="1" t="s">
        <v>40</v>
      </c>
    </row>
    <row r="47" spans="11:17" ht="14.25">
      <c r="K47" s="131"/>
      <c r="L47" s="131"/>
      <c r="M47" s="131"/>
      <c r="N47" s="131"/>
      <c r="O47" s="131"/>
      <c r="P47" s="131"/>
      <c r="Q47" s="1" t="s">
        <v>41</v>
      </c>
    </row>
  </sheetData>
  <sheetProtection sheet="1"/>
  <mergeCells count="212">
    <mergeCell ref="A19:F19"/>
    <mergeCell ref="A20:F20"/>
    <mergeCell ref="A21:F21"/>
    <mergeCell ref="A22:F22"/>
    <mergeCell ref="K46:P46"/>
    <mergeCell ref="K47:P47"/>
    <mergeCell ref="AP11:AV11"/>
    <mergeCell ref="AP12:AV12"/>
    <mergeCell ref="AP13:AV13"/>
    <mergeCell ref="AP14:AV14"/>
    <mergeCell ref="AP39:AV39"/>
    <mergeCell ref="AP40:AV40"/>
    <mergeCell ref="AP41:AV41"/>
    <mergeCell ref="AP42:AV42"/>
    <mergeCell ref="AP43:AV43"/>
    <mergeCell ref="AP44:AV44"/>
    <mergeCell ref="AP33:AV33"/>
    <mergeCell ref="AP34:AV34"/>
    <mergeCell ref="AP35:AV35"/>
    <mergeCell ref="AP36:AV36"/>
    <mergeCell ref="AP37:AV37"/>
    <mergeCell ref="AP38:AV38"/>
    <mergeCell ref="AP27:AV27"/>
    <mergeCell ref="AP28:AV28"/>
    <mergeCell ref="AP29:AV29"/>
    <mergeCell ref="AP30:AV30"/>
    <mergeCell ref="AP31:AV31"/>
    <mergeCell ref="AP32:AV32"/>
    <mergeCell ref="AP21:AV21"/>
    <mergeCell ref="AP22:AV22"/>
    <mergeCell ref="AP23:AV23"/>
    <mergeCell ref="AP24:AV24"/>
    <mergeCell ref="AP25:AV25"/>
    <mergeCell ref="AP26:AV26"/>
    <mergeCell ref="AP17:AV17"/>
    <mergeCell ref="AP16:AV16"/>
    <mergeCell ref="AP18:AV18"/>
    <mergeCell ref="AP15:AV15"/>
    <mergeCell ref="AP19:AV19"/>
    <mergeCell ref="AP20:AV20"/>
    <mergeCell ref="U31:V31"/>
    <mergeCell ref="Z31:AB31"/>
    <mergeCell ref="L32:L33"/>
    <mergeCell ref="N32:P32"/>
    <mergeCell ref="Q32:R32"/>
    <mergeCell ref="U32:V33"/>
    <mergeCell ref="S32:S33"/>
    <mergeCell ref="A31:F34"/>
    <mergeCell ref="G31:J31"/>
    <mergeCell ref="N31:O31"/>
    <mergeCell ref="Q31:R31"/>
    <mergeCell ref="Q34:R34"/>
    <mergeCell ref="G32:J33"/>
    <mergeCell ref="N33:P33"/>
    <mergeCell ref="Q33:R33"/>
    <mergeCell ref="K32:K33"/>
    <mergeCell ref="AC27:AE30"/>
    <mergeCell ref="AF27:AM30"/>
    <mergeCell ref="U27:V27"/>
    <mergeCell ref="Z27:AB27"/>
    <mergeCell ref="S28:T29"/>
    <mergeCell ref="U28:V28"/>
    <mergeCell ref="G28:J29"/>
    <mergeCell ref="K28:K29"/>
    <mergeCell ref="L28:L29"/>
    <mergeCell ref="N28:O28"/>
    <mergeCell ref="U29:V29"/>
    <mergeCell ref="A27:F30"/>
    <mergeCell ref="G27:J27"/>
    <mergeCell ref="N27:O27"/>
    <mergeCell ref="Q27:R27"/>
    <mergeCell ref="N29:O29"/>
    <mergeCell ref="Q29:R29"/>
    <mergeCell ref="P28:P29"/>
    <mergeCell ref="Q28:R28"/>
    <mergeCell ref="Q30:R30"/>
    <mergeCell ref="Z19:AB19"/>
    <mergeCell ref="Q22:R22"/>
    <mergeCell ref="Q20:R20"/>
    <mergeCell ref="W24:Y25"/>
    <mergeCell ref="Q25:R25"/>
    <mergeCell ref="P24:P25"/>
    <mergeCell ref="AC23:AE26"/>
    <mergeCell ref="AF19:AM22"/>
    <mergeCell ref="AF23:AM26"/>
    <mergeCell ref="Z24:AB25"/>
    <mergeCell ref="AC19:AE22"/>
    <mergeCell ref="U19:V19"/>
    <mergeCell ref="U20:V20"/>
    <mergeCell ref="Z16:AB17"/>
    <mergeCell ref="U23:V23"/>
    <mergeCell ref="Z23:AB23"/>
    <mergeCell ref="S24:T25"/>
    <mergeCell ref="U24:V24"/>
    <mergeCell ref="U25:V25"/>
    <mergeCell ref="S20:T21"/>
    <mergeCell ref="W16:Y17"/>
    <mergeCell ref="S16:T17"/>
    <mergeCell ref="Q24:R24"/>
    <mergeCell ref="Q26:R26"/>
    <mergeCell ref="G24:J25"/>
    <mergeCell ref="K24:K25"/>
    <mergeCell ref="L24:L25"/>
    <mergeCell ref="N24:O24"/>
    <mergeCell ref="K20:K21"/>
    <mergeCell ref="L20:L21"/>
    <mergeCell ref="N20:O20"/>
    <mergeCell ref="N11:O11"/>
    <mergeCell ref="Q11:R11"/>
    <mergeCell ref="A23:F26"/>
    <mergeCell ref="G23:J23"/>
    <mergeCell ref="N23:O23"/>
    <mergeCell ref="Q23:R23"/>
    <mergeCell ref="N25:O25"/>
    <mergeCell ref="N19:O19"/>
    <mergeCell ref="Q19:R19"/>
    <mergeCell ref="N12:P12"/>
    <mergeCell ref="G12:J13"/>
    <mergeCell ref="K12:K13"/>
    <mergeCell ref="L12:L13"/>
    <mergeCell ref="P20:P21"/>
    <mergeCell ref="Q13:R13"/>
    <mergeCell ref="G20:J21"/>
    <mergeCell ref="Q12:R12"/>
    <mergeCell ref="S12:S13"/>
    <mergeCell ref="A15:F18"/>
    <mergeCell ref="G16:J17"/>
    <mergeCell ref="K16:K17"/>
    <mergeCell ref="L16:L17"/>
    <mergeCell ref="Q14:R14"/>
    <mergeCell ref="A11:F14"/>
    <mergeCell ref="N13:P13"/>
    <mergeCell ref="AC15:AE18"/>
    <mergeCell ref="AF15:AM18"/>
    <mergeCell ref="Q18:R18"/>
    <mergeCell ref="N15:O15"/>
    <mergeCell ref="Q15:R15"/>
    <mergeCell ref="U15:V15"/>
    <mergeCell ref="Q17:R17"/>
    <mergeCell ref="Q16:R16"/>
    <mergeCell ref="N17:O17"/>
    <mergeCell ref="N16:O16"/>
    <mergeCell ref="K36:K37"/>
    <mergeCell ref="L36:L37"/>
    <mergeCell ref="N36:P36"/>
    <mergeCell ref="Q36:R36"/>
    <mergeCell ref="S36:S37"/>
    <mergeCell ref="U36:V37"/>
    <mergeCell ref="N37:P37"/>
    <mergeCell ref="Q37:R37"/>
    <mergeCell ref="Z11:AB11"/>
    <mergeCell ref="Z15:AB15"/>
    <mergeCell ref="N21:O21"/>
    <mergeCell ref="Q21:R21"/>
    <mergeCell ref="U21:V21"/>
    <mergeCell ref="P16:P17"/>
    <mergeCell ref="U16:V17"/>
    <mergeCell ref="U12:V13"/>
    <mergeCell ref="Z12:AB13"/>
    <mergeCell ref="U11:V11"/>
    <mergeCell ref="AC31:AE34"/>
    <mergeCell ref="AF31:AM34"/>
    <mergeCell ref="AC35:AE38"/>
    <mergeCell ref="Z35:AB35"/>
    <mergeCell ref="Z36:AB37"/>
    <mergeCell ref="Z32:AB33"/>
    <mergeCell ref="A44:F44"/>
    <mergeCell ref="A43:F43"/>
    <mergeCell ref="G19:J19"/>
    <mergeCell ref="A35:F38"/>
    <mergeCell ref="G35:J35"/>
    <mergeCell ref="G36:J37"/>
    <mergeCell ref="G43:AB43"/>
    <mergeCell ref="G44:AB44"/>
    <mergeCell ref="N35:O35"/>
    <mergeCell ref="Q35:R35"/>
    <mergeCell ref="D2:AJ3"/>
    <mergeCell ref="G5:P5"/>
    <mergeCell ref="A10:F10"/>
    <mergeCell ref="G15:J15"/>
    <mergeCell ref="AC11:AE14"/>
    <mergeCell ref="AF11:AM14"/>
    <mergeCell ref="G11:J11"/>
    <mergeCell ref="AF10:AM10"/>
    <mergeCell ref="AC10:AE10"/>
    <mergeCell ref="G10:AB10"/>
    <mergeCell ref="AF35:AM38"/>
    <mergeCell ref="A39:F42"/>
    <mergeCell ref="G39:J39"/>
    <mergeCell ref="N39:O39"/>
    <mergeCell ref="Q39:R39"/>
    <mergeCell ref="U39:V39"/>
    <mergeCell ref="Z39:AB39"/>
    <mergeCell ref="G40:J41"/>
    <mergeCell ref="K40:K41"/>
    <mergeCell ref="U35:V35"/>
    <mergeCell ref="N41:P41"/>
    <mergeCell ref="Q41:R41"/>
    <mergeCell ref="L40:L41"/>
    <mergeCell ref="N40:P40"/>
    <mergeCell ref="Q40:R40"/>
    <mergeCell ref="Q38:R38"/>
    <mergeCell ref="AC39:AE42"/>
    <mergeCell ref="AF39:AM42"/>
    <mergeCell ref="AC44:AD44"/>
    <mergeCell ref="U40:V41"/>
    <mergeCell ref="Z40:AB41"/>
    <mergeCell ref="S40:S41"/>
    <mergeCell ref="AF44:AM44"/>
    <mergeCell ref="AC43:AE43"/>
    <mergeCell ref="AF43:AM43"/>
    <mergeCell ref="G42:AB42"/>
  </mergeCells>
  <dataValidations count="4">
    <dataValidation type="list" allowBlank="1" showInputMessage="1" showErrorMessage="1" sqref="N33:P33">
      <formula1>"40000,20000"</formula1>
    </dataValidation>
    <dataValidation type="list" allowBlank="1" showInputMessage="1" showErrorMessage="1" sqref="N21:O21">
      <formula1>"20,26.7"</formula1>
    </dataValidation>
    <dataValidation type="list" allowBlank="1" showInputMessage="1" showErrorMessage="1" sqref="N25:O25">
      <formula1>"30,40"</formula1>
    </dataValidation>
    <dataValidation type="list" allowBlank="1" showInputMessage="1" showErrorMessage="1" sqref="N29:O29">
      <formula1>"25,33.3"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和歌山市</dc:creator>
  <cp:keywords/>
  <dc:description/>
  <cp:lastModifiedBy>pt</cp:lastModifiedBy>
  <cp:lastPrinted>2018-12-10T09:07:05Z</cp:lastPrinted>
  <dcterms:created xsi:type="dcterms:W3CDTF">2010-02-17T00:36:13Z</dcterms:created>
  <dcterms:modified xsi:type="dcterms:W3CDTF">2018-12-10T09:15:58Z</dcterms:modified>
  <cp:category/>
  <cp:version/>
  <cp:contentType/>
  <cp:contentStatus/>
</cp:coreProperties>
</file>